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tabRatio="762" firstSheet="1" activeTab="5"/>
  </bookViews>
  <sheets>
    <sheet name="WTFQPVQ" sheetId="5" state="veryHidden" r:id="rId1"/>
    <sheet name="部门预算总表" sheetId="17" r:id="rId2"/>
    <sheet name="基本支出经济分类" sheetId="32" r:id="rId3"/>
    <sheet name="项目支出经济分类" sheetId="33" r:id="rId4"/>
    <sheet name="基本支出功能分类" sheetId="15" r:id="rId5"/>
    <sheet name="项目支出功能分类 " sheetId="34" r:id="rId6"/>
  </sheets>
  <externalReferences>
    <externalReference r:id="rId7"/>
  </externalReferences>
  <definedNames>
    <definedName name="_xlnm.Print_Area" localSheetId="2">基本支出经济分类!$A$1:$M$133</definedName>
    <definedName name="_xlnm.Print_Area" localSheetId="3">项目支出经济分类!$A$1:$W$24</definedName>
  </definedNames>
  <calcPr calcId="144525"/>
</workbook>
</file>

<file path=xl/sharedStrings.xml><?xml version="1.0" encoding="utf-8"?>
<sst xmlns="http://schemas.openxmlformats.org/spreadsheetml/2006/main" count="905" uniqueCount="290">
  <si>
    <t>表1</t>
  </si>
  <si>
    <t>天津东疆综合保税区（机关党委、综合党委）
2022年部门预算总表（中期调整后）</t>
  </si>
  <si>
    <t>单位：元</t>
  </si>
  <si>
    <t xml:space="preserve">收               入 </t>
  </si>
  <si>
    <t>支               出</t>
  </si>
  <si>
    <t>项         目</t>
  </si>
  <si>
    <t>预算资金</t>
  </si>
  <si>
    <r>
      <rPr>
        <b/>
        <sz val="11"/>
        <rFont val="宋体"/>
        <charset val="134"/>
      </rPr>
      <t xml:space="preserve">项        目
</t>
    </r>
    <r>
      <rPr>
        <b/>
        <sz val="11"/>
        <color indexed="10"/>
        <rFont val="宋体"/>
        <charset val="134"/>
      </rPr>
      <t>（功能分类科目）</t>
    </r>
  </si>
  <si>
    <t>一、财政预算拨款和补助收入</t>
  </si>
  <si>
    <t>一、一般公共服务支出</t>
  </si>
  <si>
    <t>二、事业收入</t>
  </si>
  <si>
    <t>二、公共安全支出</t>
  </si>
  <si>
    <t>三、上级补助收入</t>
  </si>
  <si>
    <t>三、教育支出</t>
  </si>
  <si>
    <t>四、附属单位上缴收入</t>
  </si>
  <si>
    <t>四、科学技术支出</t>
  </si>
  <si>
    <t>五、经营收入</t>
  </si>
  <si>
    <t>五、文化旅游体育与传媒支出</t>
  </si>
  <si>
    <t>六、其他收入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</si>
  <si>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</si>
  <si>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</si>
  <si>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</si>
  <si>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</si>
  <si>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</si>
  <si>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</si>
  <si>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</si>
  <si>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</si>
  <si>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</si>
  <si>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</si>
  <si>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</si>
  <si>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</si>
  <si>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</si>
  <si>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</si>
  <si>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</si>
  <si>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本  年  收  入  合  计</t>
  </si>
  <si>
    <t xml:space="preserve"> 本  年  支  出  合  计</t>
  </si>
  <si>
    <t>七、用事业基金弥补收支差额</t>
  </si>
  <si>
    <t>二十一、结转下年</t>
  </si>
  <si>
    <t>八、上年结转和结余</t>
  </si>
  <si>
    <t xml:space="preserve">     其中：财政拨款结转和结余</t>
  </si>
  <si>
    <t xml:space="preserve">           其他结转和结余</t>
  </si>
  <si>
    <t>收     入     总      计</t>
  </si>
  <si>
    <t>支　   出　   总   　计</t>
  </si>
  <si>
    <t>表2</t>
  </si>
  <si>
    <t>天津东疆综合保税区党建工作部 （机关党委、综合党委）
2022年财政拨款基本支出预算表（中期调整后）</t>
  </si>
  <si>
    <t>经  济  分  类  科  目</t>
  </si>
  <si>
    <t>预  算  资  金</t>
  </si>
  <si>
    <t>备    注</t>
  </si>
  <si>
    <t>科目编码</t>
  </si>
  <si>
    <r>
      <rPr>
        <b/>
        <sz val="11"/>
        <rFont val="宋体"/>
        <charset val="134"/>
      </rPr>
      <t xml:space="preserve">科  目  名  称
</t>
    </r>
    <r>
      <rPr>
        <b/>
        <sz val="11"/>
        <color indexed="10"/>
        <rFont val="宋体"/>
        <charset val="134"/>
      </rPr>
      <t>（政府预算经济分类）</t>
    </r>
  </si>
  <si>
    <r>
      <rPr>
        <b/>
        <sz val="11"/>
        <rFont val="宋体"/>
        <charset val="134"/>
      </rPr>
      <t xml:space="preserve">科  目  名  称
</t>
    </r>
    <r>
      <rPr>
        <b/>
        <sz val="11"/>
        <color indexed="10"/>
        <rFont val="宋体"/>
        <charset val="134"/>
      </rPr>
      <t>（部门预算经济分类）</t>
    </r>
  </si>
  <si>
    <t>人数
（资产数）</t>
  </si>
  <si>
    <t>定额标准</t>
  </si>
  <si>
    <t>人员支出</t>
  </si>
  <si>
    <t>公用支出</t>
  </si>
  <si>
    <t>类</t>
  </si>
  <si>
    <t>款</t>
  </si>
  <si>
    <t>合  计</t>
  </si>
  <si>
    <t>501</t>
  </si>
  <si>
    <t>机关工资福利支出</t>
  </si>
  <si>
    <t>工资福利支出</t>
  </si>
  <si>
    <t>——</t>
  </si>
  <si>
    <t>01</t>
  </si>
  <si>
    <t xml:space="preserve">  工资奖金津补贴</t>
  </si>
  <si>
    <t xml:space="preserve">  基本工资</t>
  </si>
  <si>
    <t>02</t>
  </si>
  <si>
    <t xml:space="preserve">  津贴补贴</t>
  </si>
  <si>
    <t>03</t>
  </si>
  <si>
    <t xml:space="preserve">  奖金</t>
  </si>
  <si>
    <t xml:space="preserve">  社会保障缴费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</si>
  <si>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</si>
  <si>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</si>
  <si>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</si>
  <si>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</si>
  <si>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</si>
  <si>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职工基本医疗保险缴费</t>
  </si>
  <si>
    <t>11</t>
  </si>
  <si>
    <t xml:space="preserve">  公务员医疗补助缴费</t>
  </si>
  <si>
    <t>12</t>
  </si>
  <si>
    <t xml:space="preserve">  其他社会保障缴费</t>
  </si>
  <si>
    <t xml:space="preserve">  住房公积金</t>
  </si>
  <si>
    <t>13</t>
  </si>
  <si>
    <t>99</t>
  </si>
  <si>
    <t xml:space="preserve">  其他工资福利支出</t>
  </si>
  <si>
    <t>06</t>
  </si>
  <si>
    <t xml:space="preserve">  伙食补助费</t>
  </si>
  <si>
    <t>14</t>
  </si>
  <si>
    <t xml:space="preserve">  医疗费</t>
  </si>
  <si>
    <t>502</t>
  </si>
  <si>
    <t>机关商品和服务支出</t>
  </si>
  <si>
    <t>302</t>
  </si>
  <si>
    <t>商品和服务支出</t>
  </si>
  <si>
    <t>XX</t>
  </si>
  <si>
    <t>（未细化）</t>
  </si>
  <si>
    <t xml:space="preserve">  办公费</t>
  </si>
  <si>
    <t xml:space="preserve">授薪人数
XX人
</t>
  </si>
  <si>
    <t xml:space="preserve">  印刷费</t>
  </si>
  <si>
    <t>04</t>
  </si>
  <si>
    <t xml:space="preserve">  手续费</t>
  </si>
  <si>
    <t>05</t>
  </si>
  <si>
    <t xml:space="preserve">  水费</t>
  </si>
  <si>
    <t xml:space="preserve">  电费</t>
  </si>
  <si>
    <t>07</t>
  </si>
  <si>
    <t xml:space="preserve">  邮电费</t>
  </si>
  <si>
    <t xml:space="preserve">  取暖费</t>
  </si>
  <si>
    <t xml:space="preserve">  物业管理费</t>
  </si>
  <si>
    <t xml:space="preserve">  国内差旅费</t>
  </si>
  <si>
    <t xml:space="preserve">  租赁费</t>
  </si>
  <si>
    <t>28</t>
  </si>
  <si>
    <t xml:space="preserve">  工会经费</t>
  </si>
  <si>
    <t>29</t>
  </si>
  <si>
    <t xml:space="preserve">  福利费</t>
  </si>
  <si>
    <t>外包人数
XX人</t>
  </si>
  <si>
    <t>39</t>
  </si>
  <si>
    <t xml:space="preserve">  其他交通费用（车补）</t>
  </si>
  <si>
    <t>40</t>
  </si>
  <si>
    <t xml:space="preserve">  税金及附加费用</t>
  </si>
  <si>
    <t xml:space="preserve">  会议费</t>
  </si>
  <si>
    <t>15</t>
  </si>
  <si>
    <t xml:space="preserve">  培训费</t>
  </si>
  <si>
    <t>16</t>
  </si>
  <si>
    <t xml:space="preserve">  专用材料购置费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</si>
  <si>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</si>
  <si>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</si>
  <si>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</si>
  <si>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</si>
  <si>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</si>
  <si>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专用燃料费（如景区的船）</t>
  </si>
  <si>
    <t xml:space="preserve">  维修（护）费</t>
  </si>
  <si>
    <t xml:space="preserve">  其他商品和服务支出</t>
  </si>
  <si>
    <t xml:space="preserve">  其他商品和服务支出（如零星宣传、慰问等）</t>
  </si>
  <si>
    <t xml:space="preserve">  委托业务费</t>
  </si>
  <si>
    <t xml:space="preserve">  咨询费</t>
  </si>
  <si>
    <t>26</t>
  </si>
  <si>
    <t xml:space="preserve">  劳务费</t>
  </si>
  <si>
    <t>27</t>
  </si>
  <si>
    <t xml:space="preserve">  公务接待费</t>
  </si>
  <si>
    <t>17</t>
  </si>
  <si>
    <t>三公经费</t>
  </si>
  <si>
    <t>领导用车10万
公务用车6万
执法用车3万</t>
  </si>
  <si>
    <t xml:space="preserve">  因公出国（境）费用</t>
  </si>
  <si>
    <t xml:space="preserve">  公务用车运行维护费</t>
  </si>
  <si>
    <t>31</t>
  </si>
  <si>
    <t xml:space="preserve">  办公经费</t>
  </si>
  <si>
    <t xml:space="preserve">  其他交通费用（租车费）</t>
  </si>
  <si>
    <t>503</t>
  </si>
  <si>
    <t>机关资本性支出（一）</t>
  </si>
  <si>
    <t>310</t>
  </si>
  <si>
    <t>资本性支出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</si>
  <si>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</si>
  <si>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</si>
  <si>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</si>
  <si>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</si>
  <si>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</si>
  <si>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</si>
  <si>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</si>
  <si>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</si>
  <si>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设备购置 ★</t>
  </si>
  <si>
    <t xml:space="preserve">  办公设备购置 ★</t>
  </si>
  <si>
    <t>实际需要数</t>
  </si>
  <si>
    <t>不超采购限额</t>
  </si>
  <si>
    <t xml:space="preserve">  专用设备购置</t>
  </si>
  <si>
    <t xml:space="preserve">  信息网络及软件购置更新</t>
  </si>
  <si>
    <t xml:space="preserve">  大型修缮</t>
  </si>
  <si>
    <t xml:space="preserve">  其他资本性支出</t>
  </si>
  <si>
    <t xml:space="preserve">  物资储备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</si>
  <si>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</si>
  <si>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</si>
  <si>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</si>
  <si>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</si>
  <si>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</si>
  <si>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</si>
  <si>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>504</t>
  </si>
  <si>
    <t>机关资本性支出（二）</t>
  </si>
  <si>
    <t>309</t>
  </si>
  <si>
    <t>资本性支出（基本建设）</t>
  </si>
  <si>
    <t xml:space="preserve">  设备购置</t>
  </si>
  <si>
    <t xml:space="preserve">  办公设备购置</t>
  </si>
  <si>
    <t xml:space="preserve">  其他基本建设支出</t>
  </si>
  <si>
    <t>505</t>
  </si>
  <si>
    <t>对事业单位经常性补助</t>
  </si>
  <si>
    <t xml:space="preserve">  工资福利支出</t>
  </si>
  <si>
    <t>301</t>
  </si>
  <si>
    <t xml:space="preserve">  商品和服务支出</t>
  </si>
  <si>
    <t xml:space="preserve">  其他对事业单位补助</t>
  </si>
  <si>
    <t>506</t>
  </si>
  <si>
    <t>对事业单位资本性补助</t>
  </si>
  <si>
    <t xml:space="preserve">  资本性支出（一）</t>
  </si>
  <si>
    <t xml:space="preserve">  资本性支出（二）</t>
  </si>
  <si>
    <t>507</t>
  </si>
  <si>
    <t>对企业补助</t>
  </si>
  <si>
    <t>312</t>
  </si>
  <si>
    <t xml:space="preserve">  费用补贴</t>
  </si>
  <si>
    <t xml:space="preserve">  利息补贴</t>
  </si>
  <si>
    <t xml:space="preserve">  其他对企业补助</t>
  </si>
  <si>
    <t>508</t>
  </si>
  <si>
    <t>对企业资本性支出</t>
  </si>
  <si>
    <t xml:space="preserve">  对企业资本性支出（一）</t>
  </si>
  <si>
    <t xml:space="preserve">  资本金注入</t>
  </si>
  <si>
    <t xml:space="preserve">  政府投资基金股权投资</t>
  </si>
  <si>
    <t xml:space="preserve">  对企业资本性支出（二）</t>
  </si>
  <si>
    <t>311</t>
  </si>
  <si>
    <t>对企业补助（基本建设）</t>
  </si>
  <si>
    <t>509</t>
  </si>
  <si>
    <t>对个人和家庭的补助</t>
  </si>
  <si>
    <t>303</t>
  </si>
  <si>
    <t xml:space="preserve">  社会福利和救助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</si>
  <si>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</si>
  <si>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</si>
  <si>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</si>
  <si>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</si>
  <si>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奖励金</t>
  </si>
  <si>
    <t xml:space="preserve">  助学金</t>
  </si>
  <si>
    <t xml:space="preserve">  个人农业生产补贴</t>
  </si>
  <si>
    <t xml:space="preserve">  离退休费</t>
  </si>
  <si>
    <t xml:space="preserve">  离休费</t>
  </si>
  <si>
    <t xml:space="preserve">  退休费</t>
  </si>
  <si>
    <t xml:space="preserve">  退职（役）费</t>
  </si>
  <si>
    <t xml:space="preserve">  其他对个人和家庭的补助</t>
  </si>
  <si>
    <t>510</t>
  </si>
  <si>
    <t>对社会保障基金补助</t>
  </si>
  <si>
    <t>313</t>
  </si>
  <si>
    <t xml:space="preserve">  对社会保险基金补助</t>
  </si>
  <si>
    <t xml:space="preserve">  补充全国社会保障基金</t>
  </si>
  <si>
    <t>511</t>
  </si>
  <si>
    <t>债务利息及费用支出</t>
  </si>
  <si>
    <t>307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</si>
  <si>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</si>
  <si>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</si>
  <si>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</si>
  <si>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</si>
  <si>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</si>
  <si>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</si>
  <si>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 xml:space="preserve">  国内债务还本</t>
  </si>
  <si>
    <t xml:space="preserve">  国外债务还本</t>
  </si>
  <si>
    <t>513</t>
  </si>
  <si>
    <t>转移性支出</t>
  </si>
  <si>
    <t xml:space="preserve">  上下级政府间转移性支出</t>
  </si>
  <si>
    <t xml:space="preserve">  援助其他地区支出</t>
  </si>
  <si>
    <t xml:space="preserve">  债务转贷</t>
  </si>
  <si>
    <t xml:space="preserve">  调出资金</t>
  </si>
  <si>
    <t>514</t>
  </si>
  <si>
    <t>预备费及预留</t>
  </si>
  <si>
    <t xml:space="preserve">  预备费</t>
  </si>
  <si>
    <t xml:space="preserve">  预留</t>
  </si>
  <si>
    <t>599</t>
  </si>
  <si>
    <t>其他支出</t>
  </si>
  <si>
    <t>399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</si>
  <si>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</si>
  <si>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</si>
  <si>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</si>
  <si>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</si>
  <si>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注：各部门预算草案按本表中部门收支经济分类填列。</t>
  </si>
  <si>
    <t>★  需政府采购项目</t>
  </si>
  <si>
    <t>表3</t>
  </si>
  <si>
    <t>天津东疆综合保税区党建工作部 （机关党委、综合党委）2022年财政拨款项目支出预算表（中期调整后）</t>
  </si>
  <si>
    <r>
      <rPr>
        <b/>
        <sz val="11"/>
        <rFont val="宋体"/>
        <charset val="134"/>
      </rPr>
      <t xml:space="preserve">项        目
</t>
    </r>
    <r>
      <rPr>
        <b/>
        <sz val="11"/>
        <rFont val="宋体"/>
        <charset val="134"/>
      </rPr>
      <t>（经济分类科目）</t>
    </r>
  </si>
  <si>
    <r>
      <rPr>
        <b/>
        <sz val="11"/>
        <rFont val="宋体"/>
        <charset val="134"/>
      </rPr>
      <t xml:space="preserve">科目名称
</t>
    </r>
    <r>
      <rPr>
        <b/>
        <sz val="11"/>
        <color indexed="10"/>
        <rFont val="宋体"/>
        <charset val="134"/>
      </rPr>
      <t>（政府预算经济分类）</t>
    </r>
  </si>
  <si>
    <r>
      <rPr>
        <b/>
        <sz val="11"/>
        <rFont val="宋体"/>
        <charset val="134"/>
      </rPr>
      <t xml:space="preserve">科目名称
</t>
    </r>
    <r>
      <rPr>
        <b/>
        <sz val="11"/>
        <color indexed="10"/>
        <rFont val="宋体"/>
        <charset val="134"/>
      </rPr>
      <t>（部门预算经济分类）</t>
    </r>
  </si>
  <si>
    <t>使用方向和具体用途</t>
  </si>
  <si>
    <t>是否细化</t>
  </si>
  <si>
    <t>一、党员教育培训经费</t>
  </si>
  <si>
    <t>√</t>
  </si>
  <si>
    <t>二、东疆党建联盟经费</t>
  </si>
  <si>
    <t>三、非公企业和社会组织兼职党务干部津贴</t>
  </si>
  <si>
    <t>四、党群服务中心建设和维护经费</t>
  </si>
  <si>
    <t>五、党建微信平台经费</t>
  </si>
  <si>
    <t>六、信息宣传经费--媒体合作</t>
  </si>
  <si>
    <t>七、信息宣传经费--宣传材料制作费</t>
  </si>
  <si>
    <t>八、信息宣传经费--书报刊物费</t>
  </si>
  <si>
    <t>九、信息宣传经费--摄影、摄像服务外包和微信平台视觉设计和互联网活动推广</t>
  </si>
  <si>
    <t>十、精神文明建设费</t>
  </si>
  <si>
    <t>十一、网信工作专项经费</t>
  </si>
  <si>
    <t>十二、统战经费</t>
  </si>
  <si>
    <t>十三、对口支援和结对帮扶支持资金</t>
  </si>
  <si>
    <t>注：各部门预算草案按本表中部门收支经济分类填列，只需填列类级科目。</t>
  </si>
  <si>
    <t>表4</t>
  </si>
  <si>
    <t>项</t>
  </si>
  <si>
    <t>小   计</t>
  </si>
  <si>
    <t>201</t>
  </si>
  <si>
    <t>一般公共服务支出</t>
  </si>
  <si>
    <t>党委办公厅（室）及相关机构事务</t>
  </si>
  <si>
    <t xml:space="preserve">    行政运行</t>
  </si>
  <si>
    <t>注：各部门预算草案中本表按政府收支经济分类填列，包括类、款、项三级科目。</t>
  </si>
  <si>
    <t>表5</t>
  </si>
  <si>
    <t xml:space="preserve">    一般行政管理事务</t>
  </si>
  <si>
    <t>213</t>
  </si>
  <si>
    <t>农林水支出</t>
  </si>
  <si>
    <t>扶贫</t>
  </si>
  <si>
    <t xml:space="preserve">    社会发展</t>
  </si>
</sst>
</file>

<file path=xl/styles.xml><?xml version="1.0" encoding="utf-8"?>
<styleSheet xmlns="http://schemas.openxmlformats.org/spreadsheetml/2006/main">
  <numFmts count="22">
    <numFmt numFmtId="176" formatCode="#,##0.0_ "/>
    <numFmt numFmtId="177" formatCode="#,##0.0000"/>
    <numFmt numFmtId="178" formatCode="#,##0.00_ "/>
    <numFmt numFmtId="179" formatCode=";;"/>
    <numFmt numFmtId="180" formatCode="_-* #,##0&quot;$&quot;_-;\-* #,##0&quot;$&quot;_-;_-* &quot;-&quot;&quot;$&quot;_-;_-@_-"/>
    <numFmt numFmtId="181" formatCode="_-* #,##0_$_-;\-* #,##0_$_-;_-* &quot;-&quot;_$_-;_-@_-"/>
    <numFmt numFmtId="182" formatCode="#,##0.0"/>
    <numFmt numFmtId="183" formatCode="_-&quot;$&quot;* #,##0_-;\-&quot;$&quot;* #,##0_-;_-&quot;$&quot;* &quot;-&quot;_-;_-@_-"/>
    <numFmt numFmtId="184" formatCode="_-* #,##0.00&quot;$&quot;_-;\-* #,##0.00&quot;$&quot;_-;_-* &quot;-&quot;??&quot;$&quot;_-;_-@_-"/>
    <numFmt numFmtId="41" formatCode="_ * #,##0_ ;_ * \-#,##0_ ;_ * &quot;-&quot;_ ;_ @_ "/>
    <numFmt numFmtId="185" formatCode="#,##0;\-#,##0;&quot;-&quot;"/>
    <numFmt numFmtId="43" formatCode="_ * #,##0.00_ ;_ * \-#,##0.00_ ;_ * &quot;-&quot;??_ ;_ @_ "/>
    <numFmt numFmtId="186" formatCode="0;_琀"/>
    <numFmt numFmtId="187" formatCode="_-* #,##0.00_$_-;\-* #,##0.00_$_-;_-* &quot;-&quot;??_$_-;_-@_-"/>
    <numFmt numFmtId="188" formatCode="#,##0;\(#,##0\)"/>
    <numFmt numFmtId="189" formatCode="yyyy&quot;年&quot;m&quot;月&quot;d&quot;日&quot;;@"/>
    <numFmt numFmtId="190" formatCode="#,##0.00_);[Red]\(#,##0.00\)"/>
    <numFmt numFmtId="191" formatCode="\$#,##0;\(\$#,##0\)"/>
    <numFmt numFmtId="192" formatCode="0.00_);[Red]\(0.00\)"/>
    <numFmt numFmtId="193" formatCode="0.0"/>
    <numFmt numFmtId="194" formatCode="_(&quot;$&quot;* #,##0.00_);_(&quot;$&quot;* \(#,##0.00\);_(&quot;$&quot;* &quot;-&quot;??_);_(@_)"/>
    <numFmt numFmtId="195" formatCode="\$#,##0.00;\(\$#,##0.00\)"/>
  </numFmts>
  <fonts count="75">
    <font>
      <sz val="9"/>
      <name val="宋体"/>
      <charset val="134"/>
    </font>
    <font>
      <sz val="12"/>
      <name val="宋体"/>
      <charset val="134"/>
    </font>
    <font>
      <sz val="16"/>
      <name val="仿宋_GB2312"/>
      <charset val="134"/>
    </font>
    <font>
      <sz val="2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6"/>
      <color theme="1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0.5"/>
      <color indexed="20"/>
      <name val="宋体"/>
      <charset val="134"/>
    </font>
    <font>
      <sz val="10"/>
      <name val="Arial"/>
      <charset val="0"/>
    </font>
    <font>
      <sz val="12"/>
      <color indexed="9"/>
      <name val="宋体"/>
      <charset val="134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2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0.5"/>
      <color indexed="17"/>
      <name val="宋体"/>
      <charset val="134"/>
    </font>
    <font>
      <sz val="12"/>
      <name val="Times New Roman"/>
      <charset val="134"/>
    </font>
    <font>
      <b/>
      <sz val="11"/>
      <color indexed="9"/>
      <name val="宋体"/>
      <charset val="134"/>
    </font>
    <font>
      <sz val="12"/>
      <name val="官帕眉"/>
      <charset val="0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sz val="11"/>
      <name val="ＭＳ Ｐゴシック"/>
      <charset val="0"/>
    </font>
    <font>
      <b/>
      <sz val="12"/>
      <color indexed="8"/>
      <name val="宋体"/>
      <charset val="134"/>
    </font>
    <font>
      <b/>
      <sz val="11"/>
      <color indexed="62"/>
      <name val="宋体"/>
      <charset val="134"/>
    </font>
    <font>
      <sz val="12"/>
      <color indexed="16"/>
      <name val="宋体"/>
      <charset val="134"/>
    </font>
    <font>
      <sz val="11"/>
      <color indexed="42"/>
      <name val="宋体"/>
      <charset val="134"/>
    </font>
    <font>
      <sz val="10"/>
      <name val="Times New Roman"/>
      <charset val="134"/>
    </font>
    <font>
      <sz val="11"/>
      <color indexed="10"/>
      <name val="宋体"/>
      <charset val="134"/>
    </font>
    <font>
      <b/>
      <sz val="18"/>
      <name val="Arial"/>
      <charset val="0"/>
    </font>
    <font>
      <sz val="11"/>
      <color indexed="62"/>
      <name val="宋体"/>
      <charset val="134"/>
    </font>
    <font>
      <b/>
      <sz val="10"/>
      <name val="Arial"/>
      <charset val="0"/>
    </font>
    <font>
      <sz val="12"/>
      <color indexed="17"/>
      <name val="楷体_GB2312"/>
      <charset val="0"/>
    </font>
    <font>
      <b/>
      <sz val="12"/>
      <name val="Arial"/>
      <charset val="0"/>
    </font>
    <font>
      <sz val="12"/>
      <name val="Arial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0"/>
      <name val="MS Sans Serif"/>
      <charset val="0"/>
    </font>
    <font>
      <b/>
      <sz val="21"/>
      <name val="楷体_GB2312"/>
      <charset val="0"/>
    </font>
    <font>
      <sz val="8"/>
      <name val="Times New Roman"/>
      <charset val="134"/>
    </font>
    <font>
      <u/>
      <sz val="12"/>
      <color indexed="12"/>
      <name val="宋体"/>
      <charset val="134"/>
    </font>
    <font>
      <sz val="12"/>
      <color indexed="20"/>
      <name val="楷体_GB2312"/>
      <charset val="0"/>
    </font>
    <font>
      <b/>
      <sz val="15"/>
      <color indexed="62"/>
      <name val="宋体"/>
      <charset val="134"/>
    </font>
    <font>
      <sz val="12"/>
      <name val="Courier"/>
      <charset val="0"/>
    </font>
    <font>
      <sz val="12"/>
      <name val="바탕체"/>
      <charset val="0"/>
    </font>
    <font>
      <sz val="9"/>
      <color indexed="17"/>
      <name val="宋体"/>
      <charset val="134"/>
    </font>
    <font>
      <sz val="12"/>
      <name val="Helv"/>
      <charset val="0"/>
    </font>
    <font>
      <sz val="9"/>
      <color indexed="20"/>
      <name val="宋体"/>
      <charset val="134"/>
    </font>
    <font>
      <b/>
      <sz val="11"/>
      <color indexed="42"/>
      <name val="宋体"/>
      <charset val="134"/>
    </font>
    <font>
      <sz val="8"/>
      <name val="Arial"/>
      <charset val="0"/>
    </font>
    <font>
      <sz val="7"/>
      <name val="Small Fonts"/>
      <charset val="0"/>
    </font>
    <font>
      <b/>
      <i/>
      <sz val="16"/>
      <name val="Helv"/>
      <charset val="0"/>
    </font>
    <font>
      <b/>
      <sz val="11"/>
      <color indexed="10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45"/>
        <bgColor indexed="45"/>
      </patternFill>
    </fill>
    <fill>
      <patternFill patternType="solid">
        <fgColor indexed="53"/>
        <bgColor indexed="53"/>
      </patternFill>
    </fill>
    <fill>
      <patternFill patternType="solid">
        <fgColor indexed="2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</fills>
  <borders count="3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double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auto="true"/>
      </left>
      <right/>
      <top style="thin">
        <color auto="true"/>
      </top>
      <bottom style="thin">
        <color auto="true"/>
      </bottom>
      <diagonal/>
    </border>
    <border>
      <left style="double">
        <color auto="true"/>
      </left>
      <right/>
      <top style="thin">
        <color auto="true"/>
      </top>
      <bottom/>
      <diagonal/>
    </border>
    <border>
      <left style="double">
        <color auto="true"/>
      </left>
      <right/>
      <top/>
      <bottom/>
      <diagonal/>
    </border>
    <border>
      <left style="double">
        <color auto="true"/>
      </left>
      <right/>
      <top/>
      <bottom style="thin">
        <color auto="true"/>
      </bottom>
      <diagonal/>
    </border>
    <border>
      <left style="double">
        <color auto="true"/>
      </left>
      <right style="thin">
        <color auto="true"/>
      </right>
      <top style="thin">
        <color auto="true"/>
      </top>
      <bottom/>
      <diagonal/>
    </border>
    <border>
      <left style="double">
        <color auto="true"/>
      </left>
      <right style="thin">
        <color auto="true"/>
      </right>
      <top/>
      <bottom/>
      <diagonal/>
    </border>
    <border>
      <left style="double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true"/>
      </top>
      <bottom style="medium">
        <color auto="true"/>
      </bottom>
      <diagonal/>
    </border>
  </borders>
  <cellStyleXfs count="1545">
    <xf numFmtId="0" fontId="0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20" fillId="4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6" fillId="23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23" borderId="0" applyNumberFormat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8" fillId="0" borderId="34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 applyNumberFormat="false" applyFill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2" fontId="55" fillId="0" borderId="0" applyProtection="false"/>
    <xf numFmtId="0" fontId="57" fillId="10" borderId="33" applyNumberFormat="false" applyAlignment="false" applyProtection="false">
      <alignment vertical="center"/>
    </xf>
    <xf numFmtId="0" fontId="58" fillId="0" borderId="34" applyNumberFormat="false" applyFill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9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10" fontId="71" fillId="10" borderId="1" applyBorder="false" applyAlignment="false" applyProtection="false"/>
    <xf numFmtId="0" fontId="64" fillId="0" borderId="35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68" fillId="0" borderId="0"/>
    <xf numFmtId="0" fontId="20" fillId="4" borderId="0" applyNumberFormat="false" applyBorder="false" applyAlignment="false" applyProtection="false">
      <alignment vertical="center"/>
    </xf>
    <xf numFmtId="191" fontId="48" fillId="0" borderId="0"/>
    <xf numFmtId="0" fontId="1" fillId="0" borderId="0"/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1" fontId="26" fillId="0" borderId="0"/>
    <xf numFmtId="0" fontId="20" fillId="2" borderId="0" applyNumberFormat="false" applyBorder="false" applyAlignment="false" applyProtection="false">
      <alignment vertical="center"/>
    </xf>
    <xf numFmtId="0" fontId="70" fillId="21" borderId="28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5" fillId="10" borderId="26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/>
    <xf numFmtId="0" fontId="28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63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67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194" fontId="26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7" fillId="44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top"/>
      <protection locked="false"/>
    </xf>
    <xf numFmtId="0" fontId="20" fillId="4" borderId="0" applyNumberFormat="false" applyBorder="false" applyAlignment="false" applyProtection="false">
      <alignment vertical="center"/>
    </xf>
    <xf numFmtId="0" fontId="20" fillId="2" borderId="0" applyProtection="false">
      <alignment vertical="center"/>
    </xf>
    <xf numFmtId="0" fontId="27" fillId="43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4" fillId="0" borderId="24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4" fillId="0" borderId="0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51" fillId="8" borderId="26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44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69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6" fillId="23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/>
    <xf numFmtId="0" fontId="19" fillId="18" borderId="0" applyNumberFormat="false" applyBorder="false" applyAlignment="false" applyProtection="false"/>
    <xf numFmtId="0" fontId="37" fillId="6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19" fillId="35" borderId="0" applyNumberFormat="false" applyBorder="false" applyAlignment="false" applyProtection="false"/>
    <xf numFmtId="0" fontId="29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9" fontId="52" fillId="0" borderId="0" applyFont="false" applyFill="false" applyBorder="false" applyAlignment="false" applyProtection="false"/>
    <xf numFmtId="0" fontId="19" fillId="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9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7" fillId="1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5" fillId="10" borderId="26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5" fillId="0" borderId="0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61" fillId="0" borderId="0"/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4" fillId="38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9" fillId="32" borderId="31" applyNumberFormat="false" applyFon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7" fillId="34" borderId="0" applyNumberFormat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193" fontId="5" fillId="0" borderId="1">
      <alignment vertical="center"/>
      <protection locked="false"/>
    </xf>
    <xf numFmtId="0" fontId="20" fillId="2" borderId="0" applyNumberFormat="false" applyBorder="false" applyAlignment="false" applyProtection="false">
      <alignment vertical="center"/>
    </xf>
    <xf numFmtId="0" fontId="44" fillId="38" borderId="0" applyNumberFormat="false" applyBorder="false" applyAlignment="false" applyProtection="false"/>
    <xf numFmtId="0" fontId="46" fillId="23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59" fillId="0" borderId="0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4" fillId="14" borderId="0" applyNumberFormat="false" applyBorder="false" applyAlignment="false" applyProtection="false">
      <alignment vertical="center"/>
    </xf>
    <xf numFmtId="0" fontId="20" fillId="2" borderId="0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60" fillId="0" borderId="0">
      <alignment horizontal="centerContinuous"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/>
    <xf numFmtId="0" fontId="46" fillId="23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1" fillId="0" borderId="0"/>
    <xf numFmtId="0" fontId="20" fillId="2" borderId="0" applyNumberFormat="false" applyBorder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6" fillId="23" borderId="0" applyNumberFormat="false" applyBorder="false" applyAlignment="false" applyProtection="false"/>
    <xf numFmtId="0" fontId="5" fillId="0" borderId="1">
      <alignment horizontal="distributed" vertical="center" wrapText="true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26" fillId="0" borderId="0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8" fillId="0" borderId="0"/>
    <xf numFmtId="0" fontId="20" fillId="2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41" borderId="0" applyNumberFormat="false" applyBorder="false" applyAlignment="false" applyProtection="false"/>
    <xf numFmtId="0" fontId="23" fillId="39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7" fillId="16" borderId="33" applyNumberFormat="false" applyAlignment="false" applyProtection="false">
      <alignment vertical="center"/>
    </xf>
    <xf numFmtId="0" fontId="47" fillId="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8" fillId="0" borderId="0" applyFont="false" applyFill="false" applyBorder="false" applyAlignment="false" applyProtection="false"/>
    <xf numFmtId="0" fontId="29" fillId="3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183" fontId="26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23" fillId="36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4" fillId="0" borderId="8">
      <alignment horizontal="left"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47" fillId="11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63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46" fillId="35" borderId="0" applyNumberFormat="false" applyBorder="false" applyAlignment="false" applyProtection="false"/>
    <xf numFmtId="0" fontId="19" fillId="42" borderId="0" applyNumberFormat="false" applyBorder="false" applyAlignment="false" applyProtection="false"/>
    <xf numFmtId="0" fontId="29" fillId="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6" fillId="0" borderId="24" applyNumberFormat="false" applyFill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19" fillId="35" borderId="0" applyNumberFormat="false" applyBorder="false" applyAlignment="false" applyProtection="false"/>
    <xf numFmtId="0" fontId="29" fillId="1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63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/>
    <xf numFmtId="0" fontId="1" fillId="0" borderId="0"/>
    <xf numFmtId="0" fontId="20" fillId="2" borderId="0" applyNumberFormat="false" applyBorder="false" applyAlignment="false" applyProtection="false">
      <alignment vertical="center"/>
    </xf>
    <xf numFmtId="0" fontId="27" fillId="44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66" fillId="0" borderId="0"/>
    <xf numFmtId="0" fontId="23" fillId="2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6" fillId="0" borderId="27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47" fillId="12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3" fillId="0" borderId="25" applyNumberFormat="false" applyFill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4" fillId="0" borderId="36" applyNumberFormat="false" applyAlignment="false" applyProtection="false">
      <alignment horizontal="left" vertical="center"/>
    </xf>
    <xf numFmtId="0" fontId="27" fillId="24" borderId="0" applyNumberFormat="false" applyBorder="false" applyAlignment="false" applyProtection="false"/>
    <xf numFmtId="0" fontId="23" fillId="1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1" fontId="48" fillId="0" borderId="0" applyFont="false" applyFill="false" applyBorder="false" applyAlignment="false" applyProtection="false"/>
    <xf numFmtId="0" fontId="29" fillId="31" borderId="0" applyNumberFormat="false" applyBorder="false" applyAlignment="false" applyProtection="false">
      <alignment vertical="center"/>
    </xf>
    <xf numFmtId="0" fontId="46" fillId="3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40" fontId="43" fillId="0" borderId="0" applyFont="false" applyFill="false" applyBorder="false" applyAlignment="false" applyProtection="false"/>
    <xf numFmtId="0" fontId="29" fillId="6" borderId="0" applyNumberFormat="false" applyBorder="false" applyAlignment="false" applyProtection="false">
      <alignment vertical="center"/>
    </xf>
    <xf numFmtId="0" fontId="27" fillId="41" borderId="0" applyNumberFormat="false" applyBorder="false" applyAlignment="false" applyProtection="false"/>
    <xf numFmtId="0" fontId="29" fillId="31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9" fillId="4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34" fillId="1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4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34" fillId="1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4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/>
    <xf numFmtId="0" fontId="5" fillId="0" borderId="0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38" fontId="71" fillId="16" borderId="0" applyBorder="false" applyAlignment="false" applyProtection="false"/>
    <xf numFmtId="0" fontId="19" fillId="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47" fillId="1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47" fillId="1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0" fillId="0" borderId="0"/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42" fillId="0" borderId="29" applyNumberFormat="false" applyFill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21" fillId="3" borderId="0" applyNumberFormat="false" applyBorder="false" applyAlignment="false" applyProtection="false">
      <alignment vertical="center"/>
    </xf>
    <xf numFmtId="0" fontId="51" fillId="8" borderId="26" applyNumberFormat="false" applyAlignment="false" applyProtection="false">
      <alignment vertical="center"/>
    </xf>
    <xf numFmtId="0" fontId="1" fillId="0" borderId="0">
      <alignment vertical="center"/>
    </xf>
    <xf numFmtId="0" fontId="57" fillId="16" borderId="33" applyNumberFormat="false" applyAlignment="false" applyProtection="false">
      <alignment vertical="center"/>
    </xf>
    <xf numFmtId="195" fontId="48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41" fillId="0" borderId="0" applyNumberFormat="false" applyFill="false" applyBorder="false" applyAlignment="false" applyProtection="false">
      <alignment vertical="top"/>
      <protection locked="false"/>
    </xf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37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53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47" fillId="1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64" fillId="0" borderId="35" applyNumberFormat="false" applyFill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5" fillId="0" borderId="32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39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70" fillId="21" borderId="28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32" borderId="31" applyNumberFormat="false" applyFon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7" fillId="1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6" fillId="0" borderId="0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3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top"/>
      <protection locked="false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58" fillId="0" borderId="34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37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3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7" fillId="10" borderId="33" applyNumberFormat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/>
    <xf numFmtId="0" fontId="1" fillId="0" borderId="0"/>
    <xf numFmtId="0" fontId="23" fillId="36" borderId="0" applyNumberFormat="false" applyBorder="false" applyAlignment="false" applyProtection="false">
      <alignment vertical="center"/>
    </xf>
    <xf numFmtId="0" fontId="1" fillId="0" borderId="0"/>
    <xf numFmtId="0" fontId="21" fillId="3" borderId="0" applyNumberFormat="false" applyBorder="false" applyAlignment="false" applyProtection="false">
      <alignment vertical="center"/>
    </xf>
    <xf numFmtId="193" fontId="5" fillId="0" borderId="1">
      <alignment vertical="center"/>
      <protection locked="false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63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73" fillId="0" borderId="0"/>
    <xf numFmtId="0" fontId="37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8" fillId="0" borderId="0" applyFont="false" applyFill="false" applyBorder="false" applyAlignment="false" applyProtection="false"/>
    <xf numFmtId="41" fontId="26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65" fillId="0" borderId="0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37" fontId="72" fillId="0" borderId="0"/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43" fontId="48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9" fillId="42" borderId="0" applyNumberFormat="false" applyBorder="false" applyAlignment="false" applyProtection="false"/>
    <xf numFmtId="180" fontId="38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9" fillId="32" borderId="31" applyNumberFormat="false" applyFont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7" fillId="1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top"/>
      <protection locked="false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63" fillId="2" borderId="0" applyNumberFormat="false" applyBorder="false" applyAlignment="false" applyProtection="false">
      <alignment vertical="center"/>
    </xf>
    <xf numFmtId="0" fontId="23" fillId="3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39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1" fillId="6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4" fillId="26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1" fillId="8" borderId="26" applyNumberFormat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3" fillId="0" borderId="25" applyNumberFormat="false" applyFill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31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3" fillId="36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10" fontId="26" fillId="0" borderId="0" applyFont="false" applyFill="false" applyBorder="false" applyAlignment="false" applyProtection="false"/>
    <xf numFmtId="0" fontId="53" fillId="3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/>
    <xf numFmtId="0" fontId="8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37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23" fillId="28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51" fillId="8" borderId="26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9" borderId="0" applyNumberFormat="false" applyBorder="false" applyAlignment="false" applyProtection="false"/>
    <xf numFmtId="0" fontId="40" fillId="0" borderId="0"/>
    <xf numFmtId="0" fontId="21" fillId="3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3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44" fillId="22" borderId="0" applyNumberFormat="false" applyBorder="false" applyAlignment="false" applyProtection="false"/>
    <xf numFmtId="0" fontId="21" fillId="6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/>
    <xf numFmtId="0" fontId="39" fillId="21" borderId="28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186" fontId="52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9" fillId="40" borderId="0" applyNumberFormat="false" applyBorder="false" applyAlignment="false" applyProtection="false">
      <alignment vertical="center"/>
    </xf>
    <xf numFmtId="0" fontId="51" fillId="8" borderId="26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0" fillId="0" borderId="0" applyProtection="false"/>
    <xf numFmtId="0" fontId="42" fillId="0" borderId="29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60" fillId="0" borderId="0">
      <alignment horizontal="centerContinuous"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51" fillId="8" borderId="26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2" borderId="0" applyNumberFormat="false" applyBorder="false" applyAlignment="false" applyProtection="false">
      <alignment vertical="center"/>
    </xf>
    <xf numFmtId="0" fontId="1" fillId="32" borderId="31" applyNumberFormat="false" applyFont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0"/>
    <xf numFmtId="0" fontId="34" fillId="1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5" fillId="16" borderId="26" applyNumberFormat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4" fillId="0" borderId="24" applyNumberFormat="false" applyFill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183" fontId="26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181" fontId="38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188" fontId="48" fillId="0" borderId="0"/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" fillId="0" borderId="0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51" fillId="8" borderId="26" applyNumberFormat="false" applyAlignment="false" applyProtection="false">
      <alignment vertical="center"/>
    </xf>
    <xf numFmtId="0" fontId="1" fillId="0" borderId="0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53" fillId="3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9" fillId="8" borderId="0" applyNumberFormat="false" applyBorder="false" applyAlignment="false" applyProtection="false">
      <alignment vertical="center"/>
    </xf>
    <xf numFmtId="0" fontId="46" fillId="23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20" fillId="2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6" fillId="0" borderId="27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29" fillId="1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/>
    <xf numFmtId="0" fontId="21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9" borderId="0" applyNumberFormat="false" applyBorder="false" applyAlignment="false" applyProtection="false"/>
    <xf numFmtId="0" fontId="44" fillId="26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69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4" fillId="22" borderId="0" applyNumberFormat="false" applyBorder="false" applyAlignment="false" applyProtection="false"/>
    <xf numFmtId="189" fontId="52" fillId="0" borderId="0" applyFont="false" applyFill="false" applyBorder="false" applyAlignment="false" applyProtection="false"/>
    <xf numFmtId="0" fontId="53" fillId="3" borderId="0" applyNumberFormat="false" applyBorder="false" applyAlignment="false" applyProtection="false">
      <alignment vertical="center"/>
    </xf>
    <xf numFmtId="0" fontId="58" fillId="0" borderId="34" applyNumberFormat="false" applyFill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3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185" fontId="30" fillId="0" borderId="0" applyFill="false" applyBorder="false" applyAlignment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6" fillId="23" borderId="0" applyNumberFormat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188" fontId="48" fillId="0" borderId="0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3" fillId="0" borderId="0" applyFont="false" applyFill="false" applyBorder="false" applyAlignment="false" applyProtection="false"/>
    <xf numFmtId="0" fontId="19" fillId="19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2" fillId="0" borderId="29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5" fillId="16" borderId="26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1" fillId="0" borderId="0"/>
    <xf numFmtId="0" fontId="20" fillId="4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21" fillId="3" borderId="0" applyNumberFormat="false" applyBorder="false" applyAlignment="false" applyProtection="false">
      <alignment vertical="center"/>
    </xf>
    <xf numFmtId="0" fontId="58" fillId="0" borderId="34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top"/>
      <protection locked="false"/>
    </xf>
    <xf numFmtId="0" fontId="29" fillId="4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9" fontId="40" fillId="0" borderId="0" applyFont="false" applyFill="false" applyBorder="false" applyAlignment="false" applyProtection="false"/>
    <xf numFmtId="0" fontId="39" fillId="21" borderId="28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67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187" fontId="38" fillId="0" borderId="0" applyFont="false" applyFill="false" applyBorder="false" applyAlignment="false" applyProtection="false"/>
    <xf numFmtId="0" fontId="31" fillId="15" borderId="0" applyNumberFormat="false" applyBorder="false" applyAlignment="false" applyProtection="false"/>
    <xf numFmtId="0" fontId="63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/>
    <xf numFmtId="0" fontId="21" fillId="6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0" fontId="47" fillId="1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/>
    <xf numFmtId="0" fontId="27" fillId="7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0" fillId="0" borderId="0"/>
    <xf numFmtId="0" fontId="21" fillId="6" borderId="0" applyNumberFormat="false" applyBorder="false" applyAlignment="false" applyProtection="false">
      <alignment vertical="center"/>
    </xf>
    <xf numFmtId="0" fontId="36" fillId="0" borderId="27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5" fillId="16" borderId="26" applyNumberFormat="false" applyAlignment="false" applyProtection="false">
      <alignment vertical="center"/>
    </xf>
    <xf numFmtId="185" fontId="30" fillId="0" borderId="0" applyFill="false" applyBorder="false" applyAlignment="false"/>
    <xf numFmtId="0" fontId="21" fillId="6" borderId="0" applyNumberFormat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47" fillId="1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0" fillId="0" borderId="0"/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top"/>
      <protection locked="false"/>
    </xf>
    <xf numFmtId="0" fontId="20" fillId="2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38" fontId="43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39" fillId="21" borderId="28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0" fontId="34" fillId="14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/>
    <xf numFmtId="0" fontId="41" fillId="0" borderId="0" applyNumberFormat="false" applyFill="false" applyBorder="false" applyAlignment="false" applyProtection="false">
      <alignment vertical="top"/>
      <protection locked="false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21" fillId="3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top"/>
      <protection locked="false"/>
    </xf>
    <xf numFmtId="0" fontId="29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53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184" fontId="38" fillId="0" borderId="0" applyFont="false" applyFill="false" applyBorder="false" applyAlignment="false" applyProtection="false"/>
    <xf numFmtId="0" fontId="28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/>
    <xf numFmtId="0" fontId="30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1" fillId="0" borderId="0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3" fillId="0" borderId="25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63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56" fillId="0" borderId="24" applyNumberFormat="false" applyFill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/>
    <xf numFmtId="0" fontId="27" fillId="34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7" fillId="34" borderId="0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6" fillId="0" borderId="0"/>
    <xf numFmtId="0" fontId="47" fillId="8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32" borderId="31" applyNumberFormat="false" applyFont="false" applyAlignment="false" applyProtection="false">
      <alignment vertical="center"/>
    </xf>
    <xf numFmtId="0" fontId="46" fillId="23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4" fillId="0" borderId="24" applyNumberFormat="false" applyFill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7" fillId="16" borderId="0" applyNumberFormat="false" applyBorder="false" applyAlignment="false" applyProtection="false">
      <alignment vertical="center"/>
    </xf>
    <xf numFmtId="0" fontId="46" fillId="23" borderId="0" applyNumberFormat="false" applyBorder="false" applyAlignment="false" applyProtection="false"/>
    <xf numFmtId="0" fontId="29" fillId="1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7" fillId="16" borderId="33" applyNumberFormat="false" applyAlignment="false" applyProtection="false">
      <alignment vertical="center"/>
    </xf>
    <xf numFmtId="0" fontId="1" fillId="0" borderId="0">
      <alignment vertical="center"/>
    </xf>
    <xf numFmtId="41" fontId="1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215">
    <xf numFmtId="0" fontId="0" fillId="0" borderId="0" xfId="0"/>
    <xf numFmtId="0" fontId="0" fillId="0" borderId="0" xfId="0" applyFill="true"/>
    <xf numFmtId="49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NumberFormat="true" applyFont="true" applyFill="true" applyAlignment="true" applyProtection="true">
      <alignment vertical="center"/>
    </xf>
    <xf numFmtId="0" fontId="1" fillId="0" borderId="0" xfId="0" applyFont="true" applyFill="true" applyAlignment="true">
      <alignment horizontal="right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/>
    </xf>
    <xf numFmtId="0" fontId="4" fillId="0" borderId="4" xfId="0" applyNumberFormat="true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179" fontId="4" fillId="0" borderId="1" xfId="0" applyNumberFormat="true" applyFont="true" applyFill="true" applyBorder="true" applyAlignment="true" applyProtection="true">
      <alignment horizontal="center" vertical="center" wrapText="true"/>
    </xf>
    <xf numFmtId="179" fontId="4" fillId="0" borderId="1" xfId="0" applyNumberFormat="true" applyFont="true" applyFill="true" applyBorder="true" applyAlignment="true" applyProtection="true">
      <alignment horizontal="left" vertical="center" wrapText="true"/>
    </xf>
    <xf numFmtId="179" fontId="5" fillId="0" borderId="1" xfId="0" applyNumberFormat="true" applyFont="true" applyFill="true" applyBorder="true" applyAlignment="true" applyProtection="true">
      <alignment horizontal="left" vertical="center" wrapText="true"/>
    </xf>
    <xf numFmtId="49" fontId="5" fillId="0" borderId="5" xfId="0" applyNumberFormat="true" applyFont="true" applyFill="true" applyBorder="true" applyAlignment="true" applyProtection="true">
      <alignment horizontal="left" vertical="center"/>
    </xf>
    <xf numFmtId="0" fontId="5" fillId="0" borderId="5" xfId="0" applyNumberFormat="true" applyFont="true" applyFill="true" applyBorder="true" applyAlignment="true" applyProtection="true">
      <alignment vertical="center"/>
    </xf>
    <xf numFmtId="0" fontId="4" fillId="0" borderId="6" xfId="0" applyNumberFormat="true" applyFont="true" applyFill="true" applyBorder="true" applyAlignment="true" applyProtection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/>
    </xf>
    <xf numFmtId="0" fontId="4" fillId="0" borderId="9" xfId="0" applyNumberFormat="true" applyFont="true" applyFill="true" applyBorder="true" applyAlignment="true" applyProtection="true">
      <alignment horizontal="center" vertical="center" wrapText="true"/>
    </xf>
    <xf numFmtId="0" fontId="4" fillId="0" borderId="3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178" fontId="7" fillId="0" borderId="1" xfId="0" applyNumberFormat="true" applyFont="true" applyFill="true" applyBorder="true" applyAlignment="true" applyProtection="true">
      <alignment horizontal="center" vertical="center" wrapText="true"/>
    </xf>
    <xf numFmtId="178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0" xfId="0" applyNumberFormat="true" applyFont="true" applyFill="true" applyBorder="true" applyAlignment="true" applyProtection="true">
      <alignment horizontal="left" vertical="center"/>
    </xf>
    <xf numFmtId="0" fontId="5" fillId="0" borderId="0" xfId="0" applyFont="true" applyFill="true"/>
    <xf numFmtId="0" fontId="5" fillId="0" borderId="1" xfId="0" applyNumberFormat="true" applyFont="true" applyFill="true" applyBorder="true" applyAlignment="true" applyProtection="true">
      <alignment horizontal="center" vertical="center"/>
    </xf>
    <xf numFmtId="177" fontId="5" fillId="0" borderId="1" xfId="0" applyNumberFormat="true" applyFont="true" applyFill="true" applyBorder="true" applyAlignment="true" applyProtection="true">
      <alignment horizontal="center" vertical="center"/>
    </xf>
    <xf numFmtId="0" fontId="3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horizontal="right"/>
    </xf>
    <xf numFmtId="0" fontId="1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/>
    <xf numFmtId="0" fontId="3" fillId="0" borderId="0" xfId="0" applyNumberFormat="true" applyFont="true" applyFill="true" applyAlignment="true" applyProtection="true">
      <alignment horizontal="center" vertical="center" wrapText="true"/>
    </xf>
    <xf numFmtId="0" fontId="4" fillId="0" borderId="10" xfId="0" applyNumberFormat="true" applyFont="true" applyFill="true" applyBorder="true" applyAlignment="true" applyProtection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/>
    </xf>
    <xf numFmtId="179" fontId="11" fillId="0" borderId="1" xfId="0" applyNumberFormat="true" applyFont="true" applyFill="true" applyBorder="true" applyAlignment="true" applyProtection="true">
      <alignment horizontal="center" vertical="center" wrapText="true"/>
    </xf>
    <xf numFmtId="179" fontId="10" fillId="0" borderId="1" xfId="0" applyNumberFormat="true" applyFont="true" applyFill="true" applyBorder="true" applyAlignment="true" applyProtection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center" vertical="center" textRotation="255"/>
    </xf>
    <xf numFmtId="179" fontId="5" fillId="0" borderId="7" xfId="0" applyNumberFormat="true" applyFont="true" applyFill="true" applyBorder="true" applyAlignment="true" applyProtection="true">
      <alignment horizontal="center" vertical="center" textRotation="255" wrapText="true"/>
    </xf>
    <xf numFmtId="179" fontId="5" fillId="0" borderId="7" xfId="0" applyNumberFormat="true" applyFont="true" applyFill="true" applyBorder="true" applyAlignment="true" applyProtection="true">
      <alignment horizontal="left" vertical="center" wrapText="true"/>
    </xf>
    <xf numFmtId="0" fontId="4" fillId="0" borderId="1" xfId="0" applyFont="true" applyFill="true" applyBorder="true" applyAlignment="true">
      <alignment horizontal="centerContinuous" vertical="center"/>
    </xf>
    <xf numFmtId="0" fontId="4" fillId="0" borderId="1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178" fontId="12" fillId="0" borderId="1" xfId="0" applyNumberFormat="true" applyFont="true" applyFill="true" applyBorder="true" applyAlignment="true" applyProtection="true">
      <alignment horizontal="center" vertical="center" wrapText="true"/>
    </xf>
    <xf numFmtId="178" fontId="13" fillId="0" borderId="1" xfId="0" applyNumberFormat="true" applyFont="true" applyFill="true" applyBorder="true" applyAlignment="true" applyProtection="true">
      <alignment horizontal="center" vertical="center" wrapText="true"/>
    </xf>
    <xf numFmtId="179" fontId="5" fillId="0" borderId="12" xfId="0" applyNumberFormat="true" applyFont="true" applyFill="true" applyBorder="true" applyAlignment="true" applyProtection="true">
      <alignment horizontal="center" vertical="center" textRotation="255" wrapText="true"/>
    </xf>
    <xf numFmtId="178" fontId="5" fillId="0" borderId="1" xfId="0" applyNumberFormat="true" applyFont="true" applyFill="true" applyBorder="true" applyAlignment="true" applyProtection="true">
      <alignment horizontal="center" vertical="center" wrapText="true"/>
    </xf>
    <xf numFmtId="182" fontId="5" fillId="0" borderId="1" xfId="0" applyNumberFormat="true" applyFont="true" applyFill="true" applyBorder="true" applyAlignment="true" applyProtection="true">
      <alignment horizontal="center" vertical="center" wrapText="true"/>
    </xf>
    <xf numFmtId="182" fontId="5" fillId="0" borderId="1" xfId="0" applyNumberFormat="true" applyFont="true" applyFill="true" applyBorder="true" applyAlignment="true" applyProtection="true">
      <alignment horizontal="right" vertical="center" wrapText="true"/>
    </xf>
    <xf numFmtId="179" fontId="5" fillId="0" borderId="12" xfId="0" applyNumberFormat="true" applyFont="true" applyFill="true" applyBorder="true" applyAlignment="true" applyProtection="true">
      <alignment horizontal="left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177" fontId="10" fillId="0" borderId="1" xfId="0" applyNumberFormat="true" applyFont="true" applyFill="true" applyBorder="true" applyAlignment="true" applyProtection="true">
      <alignment horizontal="center" vertical="center"/>
    </xf>
    <xf numFmtId="0" fontId="14" fillId="0" borderId="0" xfId="0" applyFont="true" applyFill="true" applyAlignment="true">
      <alignment horizontal="center" vertical="center"/>
    </xf>
    <xf numFmtId="0" fontId="1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left"/>
    </xf>
    <xf numFmtId="0" fontId="0" fillId="0" borderId="0" xfId="0" applyFont="true" applyFill="true"/>
    <xf numFmtId="0" fontId="0" fillId="0" borderId="0" xfId="0" applyFont="true" applyFill="true" applyBorder="true"/>
    <xf numFmtId="0" fontId="9" fillId="0" borderId="0" xfId="0" applyFont="true" applyFill="true" applyBorder="true"/>
    <xf numFmtId="49" fontId="0" fillId="0" borderId="0" xfId="0" applyNumberFormat="true" applyFill="true" applyAlignment="true">
      <alignment horizontal="center"/>
    </xf>
    <xf numFmtId="0" fontId="0" fillId="0" borderId="0" xfId="0" applyFill="true" applyAlignment="true">
      <alignment horizontal="center"/>
    </xf>
    <xf numFmtId="178" fontId="0" fillId="0" borderId="0" xfId="0" applyNumberFormat="true" applyFill="true" applyAlignment="true">
      <alignment horizontal="center"/>
    </xf>
    <xf numFmtId="49" fontId="2" fillId="0" borderId="0" xfId="0" applyNumberFormat="true" applyFont="true" applyFill="true" applyAlignment="true">
      <alignment horizontal="left" vertical="center"/>
    </xf>
    <xf numFmtId="49" fontId="3" fillId="0" borderId="0" xfId="0" applyNumberFormat="true" applyFont="true" applyFill="true" applyAlignment="true" applyProtection="true">
      <alignment horizontal="center" vertical="center"/>
    </xf>
    <xf numFmtId="0" fontId="3" fillId="0" borderId="0" xfId="0" applyNumberFormat="true" applyFont="true" applyFill="true" applyAlignment="true" applyProtection="true">
      <alignment horizontal="center" vertical="center"/>
    </xf>
    <xf numFmtId="49" fontId="4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textRotation="255" wrapText="true"/>
    </xf>
    <xf numFmtId="49" fontId="4" fillId="0" borderId="10" xfId="0" applyNumberFormat="true" applyFont="true" applyFill="true" applyBorder="true" applyAlignment="true" applyProtection="true">
      <alignment horizontal="center" vertical="center" wrapText="true"/>
    </xf>
    <xf numFmtId="0" fontId="4" fillId="0" borderId="7" xfId="0" applyNumberFormat="true" applyFont="true" applyFill="true" applyBorder="true" applyAlignment="true" applyProtection="true">
      <alignment horizontal="center" vertical="center" textRotation="255" wrapText="true"/>
    </xf>
    <xf numFmtId="49" fontId="4" fillId="0" borderId="7" xfId="0" applyNumberFormat="true" applyFont="true" applyFill="true" applyBorder="true" applyAlignment="true" applyProtection="true">
      <alignment horizontal="center" vertical="center" wrapText="true"/>
    </xf>
    <xf numFmtId="179" fontId="4" fillId="0" borderId="12" xfId="0" applyNumberFormat="true" applyFont="true" applyFill="true" applyBorder="true" applyAlignment="true" applyProtection="true">
      <alignment horizontal="center" vertical="center" wrapText="true"/>
    </xf>
    <xf numFmtId="49" fontId="5" fillId="0" borderId="7" xfId="0" applyNumberFormat="true" applyFont="true" applyFill="true" applyBorder="true" applyAlignment="true" applyProtection="true">
      <alignment horizontal="left" vertical="center" wrapText="true"/>
    </xf>
    <xf numFmtId="49" fontId="5" fillId="0" borderId="12" xfId="0" applyNumberFormat="true" applyFont="true" applyFill="true" applyBorder="true" applyAlignment="true" applyProtection="true">
      <alignment horizontal="left" vertical="center" wrapText="true"/>
    </xf>
    <xf numFmtId="178" fontId="8" fillId="0" borderId="3" xfId="0" applyNumberFormat="true" applyFont="true" applyFill="true" applyBorder="true" applyAlignment="true" applyProtection="true">
      <alignment horizontal="center" vertical="center" wrapText="true"/>
    </xf>
    <xf numFmtId="49" fontId="10" fillId="0" borderId="7" xfId="0" applyNumberFormat="true" applyFont="true" applyFill="true" applyBorder="true" applyAlignment="true" applyProtection="true">
      <alignment horizontal="left" vertical="center" wrapText="true"/>
    </xf>
    <xf numFmtId="49" fontId="10" fillId="0" borderId="12" xfId="0" applyNumberFormat="true" applyFont="true" applyFill="true" applyBorder="true" applyAlignment="true" applyProtection="true">
      <alignment horizontal="left" vertical="center" wrapText="true"/>
    </xf>
    <xf numFmtId="178" fontId="8" fillId="0" borderId="13" xfId="0" applyNumberFormat="true" applyFont="true" applyFill="true" applyBorder="true" applyAlignment="true" applyProtection="true">
      <alignment horizontal="center" vertical="center" wrapText="true"/>
    </xf>
    <xf numFmtId="0" fontId="5" fillId="0" borderId="5" xfId="0" applyNumberFormat="true" applyFont="true" applyFill="true" applyBorder="true" applyAlignment="true" applyProtection="true">
      <alignment horizontal="left" vertical="center"/>
    </xf>
    <xf numFmtId="0" fontId="5" fillId="0" borderId="5" xfId="0" applyFont="true" applyFill="true" applyBorder="true" applyAlignment="true">
      <alignment horizontal="left"/>
    </xf>
    <xf numFmtId="49" fontId="5" fillId="0" borderId="0" xfId="0" applyNumberFormat="true" applyFont="true" applyFill="true" applyBorder="true" applyAlignment="true" applyProtection="true">
      <alignment horizontal="left" vertical="center"/>
    </xf>
    <xf numFmtId="0" fontId="5" fillId="0" borderId="0" xfId="0" applyFont="true" applyFill="true" applyBorder="true" applyAlignment="true">
      <alignment horizontal="left"/>
    </xf>
    <xf numFmtId="178" fontId="2" fillId="0" borderId="0" xfId="0" applyNumberFormat="true" applyFont="true" applyFill="true" applyAlignment="true">
      <alignment horizontal="center" vertical="center"/>
    </xf>
    <xf numFmtId="178" fontId="3" fillId="0" borderId="0" xfId="0" applyNumberFormat="true" applyFont="true" applyFill="true" applyAlignment="true" applyProtection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178" fontId="4" fillId="0" borderId="8" xfId="0" applyNumberFormat="true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 applyProtection="true">
      <alignment horizontal="center" vertical="center" textRotation="255" wrapText="true"/>
    </xf>
    <xf numFmtId="0" fontId="4" fillId="0" borderId="12" xfId="0" applyFont="true" applyFill="true" applyBorder="true" applyAlignment="true">
      <alignment horizontal="center" vertical="center"/>
    </xf>
    <xf numFmtId="0" fontId="4" fillId="0" borderId="12" xfId="0" applyNumberFormat="true" applyFont="true" applyFill="true" applyBorder="true" applyAlignment="true" applyProtection="true">
      <alignment horizontal="center" vertical="center" textRotation="255" wrapText="true"/>
    </xf>
    <xf numFmtId="178" fontId="4" fillId="0" borderId="7" xfId="0" applyNumberFormat="true" applyFont="true" applyFill="true" applyBorder="true" applyAlignment="true" applyProtection="true">
      <alignment horizontal="center" vertical="center" textRotation="255" wrapText="true"/>
    </xf>
    <xf numFmtId="178" fontId="5" fillId="0" borderId="5" xfId="0" applyNumberFormat="true" applyFont="true" applyFill="true" applyBorder="true" applyAlignment="true">
      <alignment horizontal="center"/>
    </xf>
    <xf numFmtId="178" fontId="5" fillId="0" borderId="0" xfId="0" applyNumberFormat="true" applyFont="true" applyFill="true" applyBorder="true" applyAlignment="true">
      <alignment horizontal="center"/>
    </xf>
    <xf numFmtId="0" fontId="5" fillId="0" borderId="0" xfId="0" applyFont="true" applyFill="true" applyAlignment="true">
      <alignment horizontal="left"/>
    </xf>
    <xf numFmtId="177" fontId="15" fillId="0" borderId="1" xfId="0" applyNumberFormat="true" applyFont="true" applyFill="true" applyBorder="true" applyAlignment="true" applyProtection="true">
      <alignment horizontal="center" vertical="center"/>
    </xf>
    <xf numFmtId="178" fontId="0" fillId="0" borderId="1" xfId="0" applyNumberFormat="true" applyFont="true" applyFill="true" applyBorder="true" applyAlignment="true" applyProtection="true">
      <alignment horizontal="center" vertical="center" wrapText="true"/>
    </xf>
    <xf numFmtId="177" fontId="1" fillId="0" borderId="1" xfId="0" applyNumberFormat="true" applyFont="true" applyFill="true" applyBorder="true" applyAlignment="true" applyProtection="true">
      <alignment horizontal="center" vertical="center"/>
    </xf>
    <xf numFmtId="178" fontId="15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178" fontId="15" fillId="0" borderId="3" xfId="0" applyNumberFormat="true" applyFont="true" applyFill="true" applyBorder="true" applyAlignment="true" applyProtection="true">
      <alignment horizontal="center" vertical="center" wrapText="true"/>
    </xf>
    <xf numFmtId="177" fontId="1" fillId="0" borderId="3" xfId="0" applyNumberFormat="true" applyFont="true" applyFill="true" applyBorder="true" applyAlignment="true" applyProtection="true">
      <alignment horizontal="center" vertical="center"/>
    </xf>
    <xf numFmtId="178" fontId="16" fillId="0" borderId="1" xfId="0" applyNumberFormat="true" applyFont="true" applyFill="true" applyBorder="true" applyAlignment="true" applyProtection="true">
      <alignment horizontal="center" vertical="center" wrapText="true"/>
    </xf>
    <xf numFmtId="177" fontId="14" fillId="0" borderId="1" xfId="0" applyNumberFormat="true" applyFont="true" applyFill="true" applyBorder="true" applyAlignment="true" applyProtection="true">
      <alignment horizontal="center" vertical="center"/>
    </xf>
    <xf numFmtId="0" fontId="13" fillId="0" borderId="0" xfId="0" applyFont="true" applyFill="true" applyBorder="true" applyAlignment="true">
      <alignment horizontal="center" vertical="center"/>
    </xf>
    <xf numFmtId="178" fontId="15" fillId="0" borderId="13" xfId="0" applyNumberFormat="true" applyFont="true" applyFill="true" applyBorder="true" applyAlignment="true" applyProtection="true">
      <alignment horizontal="center" vertical="center" wrapText="true"/>
    </xf>
    <xf numFmtId="177" fontId="1" fillId="0" borderId="13" xfId="0" applyNumberFormat="true" applyFont="true" applyFill="true" applyBorder="true" applyAlignment="true" applyProtection="true">
      <alignment horizontal="center" vertical="center"/>
    </xf>
    <xf numFmtId="192" fontId="0" fillId="0" borderId="0" xfId="0" applyNumberFormat="true" applyFill="true" applyAlignment="true">
      <alignment horizont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4" xfId="0" applyFont="true" applyFill="true" applyBorder="true" applyAlignment="true">
      <alignment horizontal="center" vertical="center" wrapText="true"/>
    </xf>
    <xf numFmtId="179" fontId="11" fillId="0" borderId="1" xfId="0" applyNumberFormat="true" applyFont="true" applyFill="true" applyBorder="true" applyAlignment="true">
      <alignment horizontal="center" vertical="center" wrapText="true"/>
    </xf>
    <xf numFmtId="179" fontId="11" fillId="0" borderId="7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/>
    </xf>
    <xf numFmtId="179" fontId="11" fillId="0" borderId="1" xfId="0" applyNumberFormat="true" applyFont="true" applyFill="true" applyBorder="true" applyAlignment="true">
      <alignment horizontal="left" vertical="center" wrapText="true"/>
    </xf>
    <xf numFmtId="179" fontId="11" fillId="0" borderId="7" xfId="0" applyNumberFormat="true" applyFont="true" applyFill="true" applyBorder="true" applyAlignment="true">
      <alignment horizontal="left" vertical="center" wrapText="true"/>
    </xf>
    <xf numFmtId="49" fontId="10" fillId="0" borderId="3" xfId="0" applyNumberFormat="true" applyFont="true" applyFill="true" applyBorder="true" applyAlignment="true">
      <alignment horizontal="center" vertical="center"/>
    </xf>
    <xf numFmtId="179" fontId="10" fillId="0" borderId="2" xfId="0" applyNumberFormat="true" applyFont="true" applyFill="true" applyBorder="true" applyAlignment="true">
      <alignment horizontal="left" vertical="center" wrapText="true"/>
    </xf>
    <xf numFmtId="179" fontId="10" fillId="0" borderId="5" xfId="0" applyNumberFormat="true" applyFont="true" applyFill="true" applyBorder="true" applyAlignment="true">
      <alignment horizontal="left" vertical="center" wrapText="true"/>
    </xf>
    <xf numFmtId="49" fontId="10" fillId="0" borderId="15" xfId="0" applyNumberFormat="true" applyFont="true" applyFill="true" applyBorder="true" applyAlignment="true">
      <alignment horizontal="center" vertical="center"/>
    </xf>
    <xf numFmtId="179" fontId="10" fillId="0" borderId="4" xfId="0" applyNumberFormat="true" applyFont="true" applyFill="true" applyBorder="true" applyAlignment="true">
      <alignment horizontal="left" vertical="center" wrapText="true"/>
    </xf>
    <xf numFmtId="179" fontId="10" fillId="0" borderId="0" xfId="0" applyNumberFormat="true" applyFont="true" applyFill="true" applyAlignment="true">
      <alignment horizontal="left" vertical="center" wrapText="true"/>
    </xf>
    <xf numFmtId="49" fontId="10" fillId="0" borderId="13" xfId="0" applyNumberFormat="true" applyFont="true" applyFill="true" applyBorder="true" applyAlignment="true">
      <alignment horizontal="center" vertical="center"/>
    </xf>
    <xf numFmtId="179" fontId="10" fillId="0" borderId="10" xfId="0" applyNumberFormat="true" applyFont="true" applyFill="true" applyBorder="true" applyAlignment="true">
      <alignment horizontal="left" vertical="center" wrapText="true"/>
    </xf>
    <xf numFmtId="179" fontId="10" fillId="0" borderId="14" xfId="0" applyNumberFormat="true" applyFont="true" applyFill="true" applyBorder="true" applyAlignment="true">
      <alignment horizontal="left" vertical="center" wrapText="true"/>
    </xf>
    <xf numFmtId="179" fontId="10" fillId="0" borderId="1" xfId="0" applyNumberFormat="true" applyFont="true" applyFill="true" applyBorder="true" applyAlignment="true">
      <alignment horizontal="left" vertical="center" wrapText="true"/>
    </xf>
    <xf numFmtId="179" fontId="10" fillId="0" borderId="7" xfId="0" applyNumberFormat="true" applyFont="true" applyFill="true" applyBorder="true" applyAlignment="true">
      <alignment horizontal="left" vertical="center" wrapText="true"/>
    </xf>
    <xf numFmtId="179" fontId="10" fillId="0" borderId="8" xfId="0" applyNumberFormat="true" applyFont="true" applyFill="true" applyBorder="true" applyAlignment="true">
      <alignment horizontal="left" vertical="center" wrapText="true"/>
    </xf>
    <xf numFmtId="179" fontId="11" fillId="0" borderId="8" xfId="0" applyNumberFormat="true" applyFont="true" applyFill="true" applyBorder="true" applyAlignment="true">
      <alignment horizontal="left" vertical="center" wrapText="true"/>
    </xf>
    <xf numFmtId="49" fontId="4" fillId="0" borderId="16" xfId="0" applyNumberFormat="true" applyFont="true" applyFill="true" applyBorder="true" applyAlignment="true">
      <alignment horizontal="center" vertical="center"/>
    </xf>
    <xf numFmtId="49" fontId="10" fillId="0" borderId="16" xfId="0" applyNumberFormat="true" applyFont="true" applyFill="true" applyBorder="true" applyAlignment="true">
      <alignment horizontal="center" vertical="center"/>
    </xf>
    <xf numFmtId="49" fontId="11" fillId="0" borderId="16" xfId="0" applyNumberFormat="true" applyFont="true" applyFill="true" applyBorder="true" applyAlignment="true">
      <alignment horizontal="center" vertical="center"/>
    </xf>
    <xf numFmtId="182" fontId="10" fillId="0" borderId="8" xfId="0" applyNumberFormat="true" applyFont="true" applyFill="true" applyBorder="true" applyAlignment="true" applyProtection="true">
      <alignment horizontal="center" vertical="center" wrapText="true"/>
    </xf>
    <xf numFmtId="179" fontId="10" fillId="0" borderId="4" xfId="0" applyNumberFormat="true" applyFont="true" applyFill="true" applyBorder="true" applyAlignment="true" applyProtection="true">
      <alignment horizontal="center" vertical="center" textRotation="255" wrapText="true"/>
    </xf>
    <xf numFmtId="179" fontId="10" fillId="0" borderId="7" xfId="0" applyNumberFormat="true" applyFont="true" applyFill="true" applyBorder="true" applyAlignment="true">
      <alignment vertical="center" wrapText="true"/>
    </xf>
    <xf numFmtId="179" fontId="10" fillId="0" borderId="1" xfId="0" applyNumberFormat="true" applyFont="true" applyFill="true" applyBorder="true" applyAlignment="true">
      <alignment vertical="center" wrapText="true"/>
    </xf>
    <xf numFmtId="179" fontId="10" fillId="0" borderId="10" xfId="0" applyNumberFormat="true" applyFont="true" applyFill="true" applyBorder="true" applyAlignment="true" applyProtection="true">
      <alignment horizontal="center" vertical="center" textRotation="255" wrapText="true"/>
    </xf>
    <xf numFmtId="179" fontId="10" fillId="0" borderId="2" xfId="0" applyNumberFormat="true" applyFont="true" applyFill="true" applyBorder="true" applyAlignment="true">
      <alignment horizontal="center" vertical="center" textRotation="255" wrapText="true"/>
    </xf>
    <xf numFmtId="179" fontId="10" fillId="0" borderId="4" xfId="0" applyNumberFormat="true" applyFont="true" applyFill="true" applyBorder="true" applyAlignment="true">
      <alignment horizontal="center" vertical="center" textRotation="255" wrapText="true"/>
    </xf>
    <xf numFmtId="179" fontId="10" fillId="0" borderId="10" xfId="0" applyNumberFormat="true" applyFont="true" applyFill="true" applyBorder="true" applyAlignment="true">
      <alignment horizontal="center" vertical="center" textRotation="255" wrapText="true"/>
    </xf>
    <xf numFmtId="192" fontId="1" fillId="0" borderId="0" xfId="0" applyNumberFormat="true" applyFont="true" applyFill="true" applyAlignment="true">
      <alignment horizontal="center" vertical="center"/>
    </xf>
    <xf numFmtId="0" fontId="4" fillId="0" borderId="16" xfId="0" applyFont="true" applyFill="true" applyBorder="true" applyAlignment="true">
      <alignment horizontal="center" vertical="center"/>
    </xf>
    <xf numFmtId="0" fontId="7" fillId="0" borderId="16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92" fontId="7" fillId="0" borderId="1" xfId="0" applyNumberFormat="true" applyFont="true" applyFill="true" applyBorder="true" applyAlignment="true">
      <alignment horizontal="center" vertical="center" wrapText="true"/>
    </xf>
    <xf numFmtId="178" fontId="12" fillId="0" borderId="17" xfId="0" applyNumberFormat="true" applyFont="true" applyFill="true" applyBorder="true" applyAlignment="true">
      <alignment horizontal="center" vertical="center" wrapText="true"/>
    </xf>
    <xf numFmtId="178" fontId="12" fillId="0" borderId="12" xfId="0" applyNumberFormat="true" applyFont="true" applyFill="true" applyBorder="true" applyAlignment="true">
      <alignment horizontal="center" vertical="center" wrapText="true"/>
    </xf>
    <xf numFmtId="178" fontId="12" fillId="0" borderId="1" xfId="0" applyNumberFormat="true" applyFont="true" applyFill="true" applyBorder="true" applyAlignment="true">
      <alignment horizontal="center" vertical="center" wrapText="true"/>
    </xf>
    <xf numFmtId="182" fontId="10" fillId="0" borderId="16" xfId="0" applyNumberFormat="true" applyFont="true" applyFill="true" applyBorder="true" applyAlignment="true">
      <alignment horizontal="center" vertical="center" wrapText="true"/>
    </xf>
    <xf numFmtId="182" fontId="10" fillId="0" borderId="1" xfId="0" applyNumberFormat="true" applyFont="true" applyFill="true" applyBorder="true" applyAlignment="true">
      <alignment horizontal="center" vertical="center" wrapText="true"/>
    </xf>
    <xf numFmtId="190" fontId="13" fillId="0" borderId="1" xfId="0" applyNumberFormat="true" applyFont="true" applyFill="true" applyBorder="true" applyAlignment="true">
      <alignment horizontal="center" vertical="center" wrapText="true"/>
    </xf>
    <xf numFmtId="182" fontId="10" fillId="0" borderId="1" xfId="0" applyNumberFormat="true" applyFont="true" applyFill="true" applyBorder="true" applyAlignment="true">
      <alignment horizontal="right" vertical="center" wrapText="true"/>
    </xf>
    <xf numFmtId="182" fontId="10" fillId="0" borderId="16" xfId="0" applyNumberFormat="true" applyFont="true" applyFill="true" applyBorder="true" applyAlignment="true" applyProtection="true">
      <alignment horizontal="center" vertical="center" wrapText="true"/>
    </xf>
    <xf numFmtId="182" fontId="10" fillId="0" borderId="1" xfId="0" applyNumberFormat="true" applyFont="true" applyFill="true" applyBorder="true" applyAlignment="true" applyProtection="true">
      <alignment horizontal="center" vertical="center" wrapText="true"/>
    </xf>
    <xf numFmtId="182" fontId="10" fillId="0" borderId="18" xfId="0" applyNumberFormat="true" applyFont="true" applyFill="true" applyBorder="true" applyAlignment="true" applyProtection="true">
      <alignment horizontal="center" vertical="center" wrapText="true"/>
    </xf>
    <xf numFmtId="4" fontId="13" fillId="0" borderId="1" xfId="0" applyNumberFormat="true" applyFont="true" applyFill="true" applyBorder="true" applyAlignment="true" applyProtection="true">
      <alignment horizontal="center" vertical="center" wrapText="true"/>
    </xf>
    <xf numFmtId="182" fontId="10" fillId="0" borderId="19" xfId="0" applyNumberFormat="true" applyFont="true" applyFill="true" applyBorder="true" applyAlignment="true" applyProtection="true">
      <alignment horizontal="center" vertical="center" wrapText="true"/>
    </xf>
    <xf numFmtId="190" fontId="13" fillId="0" borderId="13" xfId="0" applyNumberFormat="true" applyFont="true" applyFill="true" applyBorder="true" applyAlignment="true">
      <alignment horizontal="center" vertical="center" wrapText="true"/>
    </xf>
    <xf numFmtId="182" fontId="10" fillId="0" borderId="20" xfId="0" applyNumberFormat="true" applyFont="true" applyFill="true" applyBorder="true" applyAlignment="true" applyProtection="true">
      <alignment horizontal="center" vertical="center" wrapText="true"/>
    </xf>
    <xf numFmtId="182" fontId="10" fillId="0" borderId="21" xfId="0" applyNumberFormat="true" applyFont="true" applyFill="true" applyBorder="true" applyAlignment="true">
      <alignment horizontal="center" vertical="center" wrapText="true"/>
    </xf>
    <xf numFmtId="182" fontId="13" fillId="0" borderId="3" xfId="0" applyNumberFormat="true" applyFont="true" applyFill="true" applyBorder="true" applyAlignment="true">
      <alignment horizontal="center" vertical="center" wrapText="true"/>
    </xf>
    <xf numFmtId="182" fontId="10" fillId="0" borderId="22" xfId="0" applyNumberFormat="true" applyFont="true" applyFill="true" applyBorder="true" applyAlignment="true">
      <alignment horizontal="center" vertical="center" wrapText="true"/>
    </xf>
    <xf numFmtId="182" fontId="13" fillId="0" borderId="15" xfId="0" applyNumberFormat="true" applyFont="true" applyFill="true" applyBorder="true" applyAlignment="true">
      <alignment horizontal="center" vertical="center" wrapText="true"/>
    </xf>
    <xf numFmtId="192" fontId="10" fillId="0" borderId="1" xfId="0" applyNumberFormat="true" applyFont="true" applyFill="true" applyBorder="true" applyAlignment="true">
      <alignment horizontal="center" vertical="center" wrapText="true"/>
    </xf>
    <xf numFmtId="182" fontId="10" fillId="0" borderId="23" xfId="0" applyNumberFormat="true" applyFont="true" applyFill="true" applyBorder="true" applyAlignment="true">
      <alignment horizontal="center" vertical="center" wrapText="true"/>
    </xf>
    <xf numFmtId="182" fontId="13" fillId="0" borderId="13" xfId="0" applyNumberFormat="true" applyFont="true" applyFill="true" applyBorder="true" applyAlignment="true">
      <alignment horizontal="center" vertical="center" wrapText="true"/>
    </xf>
    <xf numFmtId="4" fontId="13" fillId="0" borderId="1" xfId="0" applyNumberFormat="true" applyFont="true" applyFill="true" applyBorder="true" applyAlignment="true">
      <alignment horizontal="center" vertical="center" wrapText="true"/>
    </xf>
    <xf numFmtId="190" fontId="12" fillId="0" borderId="1" xfId="0" applyNumberFormat="true" applyFont="true" applyFill="true" applyBorder="true" applyAlignment="true">
      <alignment horizontal="center" vertical="center" wrapText="true"/>
    </xf>
    <xf numFmtId="192" fontId="13" fillId="0" borderId="1" xfId="0" applyNumberFormat="true" applyFont="true" applyFill="true" applyBorder="true" applyAlignment="true">
      <alignment horizontal="center" vertical="center" wrapText="true"/>
    </xf>
    <xf numFmtId="182" fontId="13" fillId="0" borderId="16" xfId="0" applyNumberFormat="true" applyFont="true" applyFill="true" applyBorder="true" applyAlignment="true">
      <alignment horizontal="center" vertical="center" wrapText="true"/>
    </xf>
    <xf numFmtId="182" fontId="13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/>
    </xf>
    <xf numFmtId="177" fontId="10" fillId="0" borderId="1" xfId="0" applyNumberFormat="true" applyFont="true" applyFill="true" applyBorder="true" applyAlignment="true">
      <alignment horizontal="center" vertical="center"/>
    </xf>
    <xf numFmtId="178" fontId="14" fillId="0" borderId="0" xfId="0" applyNumberFormat="true" applyFont="true" applyFill="true" applyAlignment="true">
      <alignment horizontal="center" vertical="center"/>
    </xf>
    <xf numFmtId="177" fontId="10" fillId="0" borderId="1" xfId="0" applyNumberFormat="true" applyFont="true" applyFill="true" applyBorder="true" applyAlignment="true">
      <alignment vertical="center" wrapText="true"/>
    </xf>
    <xf numFmtId="177" fontId="17" fillId="0" borderId="1" xfId="0" applyNumberFormat="true" applyFont="true" applyFill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49" fontId="11" fillId="0" borderId="21" xfId="0" applyNumberFormat="true" applyFont="true" applyFill="true" applyBorder="true" applyAlignment="true">
      <alignment horizontal="center" vertical="center"/>
    </xf>
    <xf numFmtId="49" fontId="11" fillId="0" borderId="23" xfId="0" applyNumberFormat="true" applyFont="true" applyFill="true" applyBorder="true" applyAlignment="true">
      <alignment horizontal="center" vertical="center"/>
    </xf>
    <xf numFmtId="179" fontId="10" fillId="0" borderId="16" xfId="0" applyNumberFormat="true" applyFont="true" applyFill="true" applyBorder="true" applyAlignment="true">
      <alignment vertical="center" wrapText="true"/>
    </xf>
    <xf numFmtId="49" fontId="5" fillId="0" borderId="5" xfId="0" applyNumberFormat="true" applyFont="true" applyFill="true" applyBorder="true" applyAlignment="true">
      <alignment horizontal="left" vertical="center"/>
    </xf>
    <xf numFmtId="0" fontId="5" fillId="0" borderId="5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/>
    </xf>
    <xf numFmtId="192" fontId="5" fillId="0" borderId="0" xfId="0" applyNumberFormat="true" applyFont="true" applyFill="true" applyAlignment="true">
      <alignment horizontal="center"/>
    </xf>
    <xf numFmtId="0" fontId="2" fillId="0" borderId="0" xfId="0" applyFont="true" applyFill="true"/>
    <xf numFmtId="176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left" vertical="center" wrapText="true"/>
    </xf>
    <xf numFmtId="182" fontId="5" fillId="0" borderId="1" xfId="0" applyNumberFormat="true" applyFont="true" applyFill="true" applyBorder="true" applyAlignment="true" applyProtection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vertical="center"/>
    </xf>
    <xf numFmtId="178" fontId="5" fillId="0" borderId="1" xfId="0" applyNumberFormat="true" applyFont="true" applyFill="true" applyBorder="true" applyAlignment="true">
      <alignment horizontal="center" wrapText="true"/>
    </xf>
    <xf numFmtId="182" fontId="5" fillId="0" borderId="7" xfId="0" applyNumberFormat="true" applyFont="true" applyFill="true" applyBorder="true" applyAlignment="true" applyProtection="true">
      <alignment horizontal="left" vertical="center" wrapText="true"/>
    </xf>
    <xf numFmtId="178" fontId="18" fillId="0" borderId="1" xfId="0" applyNumberFormat="true" applyFont="true" applyFill="true" applyBorder="true" applyAlignment="true" applyProtection="true">
      <alignment horizontal="center" vertical="center" wrapText="true"/>
    </xf>
    <xf numFmtId="182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0" xfId="0" applyNumberFormat="true" applyFont="true" applyFill="true" applyAlignment="true" applyProtection="true">
      <alignment horizontal="left" vertical="center"/>
    </xf>
    <xf numFmtId="182" fontId="1" fillId="0" borderId="0" xfId="0" applyNumberFormat="true" applyFont="true" applyFill="true" applyAlignment="true" applyProtection="true">
      <alignment horizontal="right" vertical="center" wrapText="true"/>
    </xf>
    <xf numFmtId="0" fontId="1" fillId="0" borderId="0" xfId="0" applyNumberFormat="true" applyFont="true" applyFill="true" applyAlignment="true" applyProtection="true">
      <alignment horizontal="centerContinuous" vertical="center"/>
    </xf>
    <xf numFmtId="177" fontId="1" fillId="0" borderId="0" xfId="0" applyNumberFormat="true" applyFont="true" applyFill="true" applyAlignment="true" applyProtection="true">
      <alignment horizontal="right" vertical="center" wrapText="true"/>
    </xf>
    <xf numFmtId="0" fontId="8" fillId="0" borderId="0" xfId="0" applyFont="true" applyFill="true" applyAlignment="true">
      <alignment vertical="center"/>
    </xf>
    <xf numFmtId="182" fontId="8" fillId="0" borderId="0" xfId="0" applyNumberFormat="true" applyFont="true" applyFill="true" applyAlignment="true">
      <alignment vertical="center"/>
    </xf>
    <xf numFmtId="0" fontId="8" fillId="0" borderId="0" xfId="0" applyNumberFormat="true" applyFont="true" applyFill="true" applyBorder="true" applyAlignment="true" applyProtection="true">
      <alignment vertical="center"/>
    </xf>
    <xf numFmtId="0" fontId="8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top"/>
    </xf>
    <xf numFmtId="0" fontId="1" fillId="0" borderId="0" xfId="0" applyNumberFormat="true" applyFont="true" applyFill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0" fontId="19" fillId="0" borderId="0" xfId="0" applyFont="true" applyFill="true" applyAlignment="true">
      <alignment vertical="center"/>
    </xf>
    <xf numFmtId="0" fontId="1" fillId="0" borderId="0" xfId="0" applyFont="true" applyFill="true"/>
    <xf numFmtId="0" fontId="19" fillId="0" borderId="0" xfId="0" applyFont="true" applyFill="true"/>
    <xf numFmtId="0" fontId="8" fillId="0" borderId="0" xfId="0" applyFont="true" applyFill="true"/>
  </cellXfs>
  <cellStyles count="1545">
    <cellStyle name="常规" xfId="0" builtinId="0"/>
    <cellStyle name="差_分县成本差异系数_财力性转移支付2010年预算参考数" xfId="1"/>
    <cellStyle name="差_市辖区测算20080510 2" xfId="2"/>
    <cellStyle name="差_分县成本差异系数_不含人员经费系数" xfId="3"/>
    <cellStyle name="差_成本差异系数（含人口规模）_财力性转移支付2010年预算参考数 2" xfId="4"/>
    <cellStyle name="差_0502通海县" xfId="5"/>
    <cellStyle name="差_县市旗测算20080508_财力性转移支付2010年预算参考数" xfId="6"/>
    <cellStyle name="差_农林水和城市维护标准支出20080505－县区合计_县市旗测算-新科目（含人口规模效应）_财力性转移支付2010年预算参考数" xfId="7"/>
    <cellStyle name="差_其他部门(按照总人口测算）—20080416_民生政策最低支出需求_财力性转移支付2010年预算参考数 2" xfId="8"/>
    <cellStyle name="差_其他部门(按照总人口测算）—20080416_民生政策最低支出需求_财力性转移支付2010年预算参考数" xfId="9"/>
    <cellStyle name="好_成本差异系数（含人口规模）_财力性转移支付2010年预算参考数" xfId="10"/>
    <cellStyle name="常规 11" xfId="11"/>
    <cellStyle name="差_财政供养人员" xfId="12"/>
    <cellStyle name="差_2008年支出核定" xfId="13"/>
    <cellStyle name="差_数据--基础数据--预算组--2015年人代会预算部分--2015.01.20--人代会前第6稿--按姚局意见改--调市级项级明细" xfId="14"/>
    <cellStyle name="差_附表_财力性转移支付2010年预算参考数 2" xfId="15"/>
    <cellStyle name="差_行政(燃修费)_财力性转移支付2010年预算参考数 2" xfId="16"/>
    <cellStyle name="差_33甘肃" xfId="17"/>
    <cellStyle name="差_青海 缺口县区测算(地方填报) 2" xfId="18"/>
    <cellStyle name="好_云南 缺口县区测算(地方填报)_财力性转移支付2010年预算参考数" xfId="19"/>
    <cellStyle name="差_县市旗测算-新科目（20080626）_财力性转移支付2010年预算参考数 2" xfId="20"/>
    <cellStyle name="差_不含人员经费系数 2" xfId="21"/>
    <cellStyle name="差_云南省2008年转移支付测算——州市本级考核部分及政策性测算 2" xfId="22"/>
    <cellStyle name="差_不含人员经费系数" xfId="23"/>
    <cellStyle name="差_20河南_财力性转移支付2010年预算参考数" xfId="24"/>
    <cellStyle name="差_2008年支出调整_财力性转移支付2010年预算参考数 2" xfId="25"/>
    <cellStyle name="差_2008年预计支出与2007年对比 2" xfId="26"/>
    <cellStyle name="差_2008年全省汇总收支计算表" xfId="27"/>
    <cellStyle name="差_危改资金测算_财力性转移支付2010年预算参考数" xfId="28"/>
    <cellStyle name="常规 17 2" xfId="29"/>
    <cellStyle name="常规 22 2" xfId="30"/>
    <cellStyle name="差_2008计算资料（8月5）" xfId="31"/>
    <cellStyle name="差_28四川 2" xfId="32"/>
    <cellStyle name="差_2006年水利统计指标统计表_财力性转移支付2010年预算参考数 2" xfId="33"/>
    <cellStyle name="好_市辖区测算-新科目（20080626）_民生政策最低支出需求_财力性转移支付2010年预算参考数" xfId="34"/>
    <cellStyle name="差_县市旗测算-新科目（20080627）_民生政策最低支出需求_财力性转移支付2010年预算参考数" xfId="35"/>
    <cellStyle name="差_附表 2" xfId="36"/>
    <cellStyle name="好_河南 缺口县区测算(地方填报)_财力性转移支付2010年预算参考数" xfId="37"/>
    <cellStyle name="差_2006年27重庆 2" xfId="38"/>
    <cellStyle name="好_行政(燃修费)_民生政策最低支出需求" xfId="39"/>
    <cellStyle name="链接单元格 2 2" xfId="40"/>
    <cellStyle name="差_卫生部门" xfId="41"/>
    <cellStyle name="好_1 2" xfId="42"/>
    <cellStyle name="好_2008年支出调整_财力性转移支付2010年预算参考数" xfId="43"/>
    <cellStyle name="好_市辖区测算20080510_不含人员经费系数_财力性转移支付2010年预算参考数" xfId="44"/>
    <cellStyle name="差_14安徽_财力性转移支付2010年预算参考数 2" xfId="45"/>
    <cellStyle name="差_河南 缺口县区测算(地方填报)_财力性转移支付2010年预算参考数 2" xfId="46"/>
    <cellStyle name="差_14安徽" xfId="47"/>
    <cellStyle name="差_11大理" xfId="48"/>
    <cellStyle name="差_人员工资和公用经费2" xfId="49"/>
    <cellStyle name="Accent1 - 60% 2" xfId="50"/>
    <cellStyle name="差_09黑龙江" xfId="51"/>
    <cellStyle name="好_行政(燃修费)_县市旗测算-新科目（含人口规模效应） 2" xfId="52"/>
    <cellStyle name="好_数据--基础数据--预算组--2015年人代会预算部分--2015.01.20--人代会前第6稿--按姚局意见改--调市级项级明细_区县政府预算公开整改--表 2" xfId="53"/>
    <cellStyle name="差_报表 2" xfId="54"/>
    <cellStyle name="差_行政（人员）_不含人员经费系数" xfId="55"/>
    <cellStyle name="差_00省级(打印)" xfId="56"/>
    <cellStyle name="差_分析缺口率 2" xfId="57"/>
    <cellStyle name="差_市辖区测算20080510" xfId="58"/>
    <cellStyle name="差_09黑龙江 2" xfId="59"/>
    <cellStyle name="差_2008年支出调整" xfId="60"/>
    <cellStyle name="好_2007年收支情况及2008年收支预计表(汇总表)_财力性转移支付2010年预算参考数" xfId="61"/>
    <cellStyle name="差 2 2" xfId="62"/>
    <cellStyle name="差_危改资金测算 2" xfId="63"/>
    <cellStyle name="差_00省级(打印) 2" xfId="64"/>
    <cellStyle name="差_30云南 2" xfId="65"/>
    <cellStyle name="好_县区合并测算20080423(按照各省比重）_民生政策最低支出需求 2" xfId="66"/>
    <cellStyle name="差_文体广播事业(按照总人口测算）—20080416_财力性转移支付2010年预算参考数" xfId="67"/>
    <cellStyle name="好_农林水和城市维护标准支出20080505－县区合计_财力性转移支付2010年预算参考数 2" xfId="68"/>
    <cellStyle name="差_30云南" xfId="69"/>
    <cellStyle name="差_2007年收支情况及2008年收支预计表(汇总表)_财力性转移支付2010年预算参考数 2" xfId="70"/>
    <cellStyle name="差_农林水和城市维护标准支出20080505－县区合计_不含人员经费系数_财力性转移支付2010年预算参考数" xfId="71"/>
    <cellStyle name="差_农林水和城市维护标准支出20080505－县区合计 2" xfId="72"/>
    <cellStyle name="差_总人口_财力性转移支付2010年预算参考数" xfId="73"/>
    <cellStyle name="差_教育(按照总人口测算）—20080416_不含人员经费系数" xfId="74"/>
    <cellStyle name="好_分析缺口率_财力性转移支付2010年预算参考数 2" xfId="75"/>
    <cellStyle name="差_教育(按照总人口测算）—20080416_民生政策最低支出需求 2" xfId="76"/>
    <cellStyle name="差_同德_财力性转移支付2010年预算参考数 2" xfId="77"/>
    <cellStyle name="常规 11_财力性转移支付2009年预算参考数" xfId="78"/>
    <cellStyle name="RowLevel_0" xfId="79"/>
    <cellStyle name="差_22湖南 2" xfId="80"/>
    <cellStyle name="Fixed" xfId="81"/>
    <cellStyle name="Output" xfId="82"/>
    <cellStyle name="Linked Cell 2" xfId="83"/>
    <cellStyle name="好_33甘肃" xfId="84"/>
    <cellStyle name="20% - 强调文字颜色 4 2 2" xfId="85"/>
    <cellStyle name="好_云南 缺口县区测算(地方填报)_财力性转移支付2010年预算参考数 2" xfId="86"/>
    <cellStyle name="差_09黑龙江_财力性转移支付2010年预算参考数 2" xfId="87"/>
    <cellStyle name="20% - 强调文字颜色 1 2 2" xfId="88"/>
    <cellStyle name="Input [yellow]" xfId="89"/>
    <cellStyle name="Heading 1 2" xfId="90"/>
    <cellStyle name="差_卫生(按照总人口测算）—20080416_财力性转移支付2010年预算参考数 2" xfId="91"/>
    <cellStyle name="差_分析缺口率" xfId="92"/>
    <cellStyle name="差_其他部门(按照总人口测算）—20080416_财力性转移支付2010年预算参考数 2" xfId="93"/>
    <cellStyle name="差_河南 缺口县区测算(地方填报)" xfId="94"/>
    <cellStyle name="百分比 4 2" xfId="95"/>
    <cellStyle name="好_教育(按照总人口测算）—20080416_县市旗测算-新科目（含人口规模效应）" xfId="96"/>
    <cellStyle name="好_2006年34青海_财力性转移支付2010年预算参考数 2" xfId="97"/>
    <cellStyle name="Good" xfId="98"/>
    <cellStyle name="差_测算结果汇总 2" xfId="99"/>
    <cellStyle name="差_20河南" xfId="100"/>
    <cellStyle name="差_县市旗测算-新科目（20080627）_财力性转移支付2010年预算参考数" xfId="101"/>
    <cellStyle name="Explanatory Text 2" xfId="102"/>
    <cellStyle name="差_34青海_1_财力性转移支付2010年预算参考数 2" xfId="103"/>
    <cellStyle name="差_1110洱源县 2" xfId="104"/>
    <cellStyle name="Norma,_laroux_4_营业在建 (2)_E21" xfId="105"/>
    <cellStyle name="差_1110洱源县" xfId="106"/>
    <cellStyle name="Dollar (zero dec)" xfId="107"/>
    <cellStyle name="常规 10" xfId="108"/>
    <cellStyle name="好_测算结果 2" xfId="109"/>
    <cellStyle name="差_28四川_财力性转移支付2010年预算参考数 2" xfId="110"/>
    <cellStyle name="差_2008年一般预算支出预计 2" xfId="111"/>
    <cellStyle name="差_34青海_1 2" xfId="112"/>
    <cellStyle name="差_文体广播事业(按照总人口测算）—20080416_财力性转移支付2010年预算参考数 2" xfId="113"/>
    <cellStyle name="好_2015年社会保险基金预算草案表样（报人大） 2" xfId="114"/>
    <cellStyle name="好_县市旗测算20080508_不含人员经费系数" xfId="115"/>
    <cellStyle name="Percent_laroux" xfId="116"/>
    <cellStyle name="差_市辖区测算-新科目（20080626）_县市旗测算-新科目（含人口规模效应） 2" xfId="117"/>
    <cellStyle name="Check Cell" xfId="118"/>
    <cellStyle name="差_2008年全省汇总收支计算表 2" xfId="119"/>
    <cellStyle name="好_卫生(按照总人口测算）—20080416_财力性转移支付2010年预算参考数" xfId="120"/>
    <cellStyle name="差_教育(按照总人口测算）—20080416_不含人员经费系数 2" xfId="121"/>
    <cellStyle name="Calculation" xfId="122"/>
    <cellStyle name="好_缺口县区测算(按2007支出增长25%测算)" xfId="123"/>
    <cellStyle name="差_2006年27重庆" xfId="124"/>
    <cellStyle name="Bad 2" xfId="125"/>
    <cellStyle name="常规 11 3" xfId="126"/>
    <cellStyle name="差_M01-2(州市补助收入) 2" xfId="127"/>
    <cellStyle name="好_县市旗测算-新科目（20080626）_民生政策最低支出需求 2" xfId="128"/>
    <cellStyle name="差_检验表（调整后）" xfId="129"/>
    <cellStyle name="差_28四川_财力性转移支付2010年预算参考数" xfId="130"/>
    <cellStyle name="好_2016年科目0114 2" xfId="131"/>
    <cellStyle name="好_卫生(按照总人口测算）—20080416_民生政策最低支出需求_财力性转移支付2010年预算参考数 2" xfId="132"/>
    <cellStyle name="差_人员工资和公用经费 2" xfId="133"/>
    <cellStyle name="好_其他部门(按照总人口测算）—20080416_财力性转移支付2010年预算参考数 2" xfId="134"/>
    <cellStyle name="好_2007年收支情况及2008年收支预计表(汇总表)" xfId="135"/>
    <cellStyle name="差_数据--基础数据--预算组--2015年人代会预算部分--2015.01.20--人代会前第6稿--按姚局意见改--调市级项级明细_区县政府预算公开整改--表 2" xfId="136"/>
    <cellStyle name="差_河南 缺口县区测算(地方填报白)" xfId="137"/>
    <cellStyle name="Currency_1995" xfId="138"/>
    <cellStyle name="好_行政(燃修费)_县市旗测算-新科目（含人口规模效应）_财力性转移支付2010年预算参考数" xfId="139"/>
    <cellStyle name="差_文体广播事业(按照总人口测算）—20080416_不含人员经费系数_财力性转移支付2010年预算参考数" xfId="140"/>
    <cellStyle name="差_12滨州" xfId="141"/>
    <cellStyle name="差_县市旗测算-新科目（20080626）_县市旗测算-新科目（含人口规模效应） 2" xfId="142"/>
    <cellStyle name="差_其他部门(按照总人口测算）—20080416_民生政策最低支出需求" xfId="143"/>
    <cellStyle name="差_2007年收支情况及2008年收支预计表(汇总表)" xfId="144"/>
    <cellStyle name="好_县区合并测算20080423(按照各省比重）_民生政策最低支出需求_财力性转移支付2010年预算参考数 2" xfId="145"/>
    <cellStyle name="Accent5 3" xfId="146"/>
    <cellStyle name="好_县市旗测算-新科目（20080626）_县市旗测算-新科目（含人口规模效应）_财力性转移支付2010年预算参考数" xfId="147"/>
    <cellStyle name="差_27重庆_财力性转移支付2010年预算参考数 2" xfId="148"/>
    <cellStyle name="超级链接 2" xfId="149"/>
    <cellStyle name="差_平邑" xfId="150"/>
    <cellStyle name="差_2015年社会保险基金预算草案表样（报人大） 2" xfId="151"/>
    <cellStyle name="Accent2_2006年33甘肃" xfId="152"/>
    <cellStyle name="好_河南 缺口县区测算(地方填报) 2" xfId="153"/>
    <cellStyle name="差_青海 缺口县区测算(地方填报)" xfId="154"/>
    <cellStyle name="差_1110洱源县_财力性转移支付2010年预算参考数" xfId="155"/>
    <cellStyle name="好_平邑" xfId="156"/>
    <cellStyle name="标题 2 2" xfId="157"/>
    <cellStyle name="差_农林水和城市维护标准支出20080505－县区合计_财力性转移支付2010年预算参考数 2" xfId="158"/>
    <cellStyle name="HEADING2" xfId="159"/>
    <cellStyle name="差_核定人数下发表 2" xfId="160"/>
    <cellStyle name="差_附表_财力性转移支付2010年预算参考数" xfId="161"/>
    <cellStyle name="Accent5 - 20% 2" xfId="162"/>
    <cellStyle name="输入 2" xfId="163"/>
    <cellStyle name="差_核定人数下发表_财力性转移支付2010年预算参考数 2" xfId="164"/>
    <cellStyle name="差_教育(按照总人口测算）—20080416_财力性转移支付2010年预算参考数" xfId="165"/>
    <cellStyle name="好_总人口 2" xfId="166"/>
    <cellStyle name="差_县市旗测算-新科目（20080627）_民生政策最低支出需求_财力性转移支付2010年预算参考数 2" xfId="167"/>
    <cellStyle name="差_县区合并测算20080423(按照各省比重）_县市旗测算-新科目（含人口规模效应）_财力性转移支付2010年预算参考数" xfId="168"/>
    <cellStyle name="Accent5" xfId="169"/>
    <cellStyle name="差_安徽 缺口县区测算(地方填报)1 2" xfId="170"/>
    <cellStyle name="好_县市旗测算20080508_财力性转移支付2010年预算参考数 2" xfId="171"/>
    <cellStyle name="差_2016年科目0114 2" xfId="172"/>
    <cellStyle name="好_14安徽_财力性转移支付2010年预算参考数 2" xfId="173"/>
    <cellStyle name="差_2" xfId="174"/>
    <cellStyle name="好_2007年一般预算支出剔除" xfId="175"/>
    <cellStyle name="差_2007年一般预算支出剔除_财力性转移支付2010年预算参考数" xfId="176"/>
    <cellStyle name="差_安徽 缺口县区测算(地方填报)1" xfId="177"/>
    <cellStyle name="好_行政(燃修费)" xfId="178"/>
    <cellStyle name="差_2006年33甘肃" xfId="179"/>
    <cellStyle name="差_行政(燃修费)" xfId="180"/>
    <cellStyle name="Accent4 - 60%" xfId="181"/>
    <cellStyle name="Accent4 - 40% 2" xfId="182"/>
    <cellStyle name="好_03昭通 2" xfId="183"/>
    <cellStyle name="差_07临沂" xfId="184"/>
    <cellStyle name="Accent6 - 40%" xfId="185"/>
    <cellStyle name="20% - 强调文字颜色 3 2 2" xfId="186"/>
    <cellStyle name="好_卫生(按照总人口测算）—20080416_县市旗测算-新科目（含人口规模效应）" xfId="187"/>
    <cellStyle name="百分比 2" xfId="188"/>
    <cellStyle name="Accent2 - 20% 2" xfId="189"/>
    <cellStyle name="差_行政(燃修费)_不含人员经费系数" xfId="190"/>
    <cellStyle name="20% - 强调文字颜色 2 2" xfId="191"/>
    <cellStyle name="差_县区合并测算20080423(按照各省比重）_民生政策最低支出需求_财力性转移支付2010年预算参考数" xfId="192"/>
    <cellStyle name="差_分县成本差异系数_不含人员经费系数 2" xfId="193"/>
    <cellStyle name="差_缺口县区测算(按核定人数)_财力性转移支付2010年预算参考数 2" xfId="194"/>
    <cellStyle name="差_汇总表提前告知区县 2" xfId="195"/>
    <cellStyle name="差_12滨州_财力性转移支付2010年预算参考数" xfId="196"/>
    <cellStyle name="警告文本 2" xfId="197"/>
    <cellStyle name="Accent1 - 60%" xfId="198"/>
    <cellStyle name="差_同德 2" xfId="199"/>
    <cellStyle name="好_行政公检法测算 2" xfId="200"/>
    <cellStyle name="差_人员工资和公用经费2_财力性转移支付2010年预算参考数 2" xfId="201"/>
    <cellStyle name="Calculation 2" xfId="202"/>
    <cellStyle name="差_成本差异系数_财力性转移支付2010年预算参考数 2" xfId="203"/>
    <cellStyle name="差_2008年全省汇总收支计算表_财力性转移支付2010年预算参考数 2" xfId="204"/>
    <cellStyle name="差_11大理_财力性转移支付2010年预算参考数" xfId="205"/>
    <cellStyle name="差_同德" xfId="206"/>
    <cellStyle name="好_行政公检法测算" xfId="207"/>
    <cellStyle name="差_2007一般预算支出口径剔除表_财力性转移支付2010年预算参考数" xfId="208"/>
    <cellStyle name="差_2006年30云南 2" xfId="209"/>
    <cellStyle name="好_530623_2006年县级财政报表附表" xfId="210"/>
    <cellStyle name="好_行政（人员）_不含人员经费系数_财力性转移支付2010年预算参考数 2" xfId="211"/>
    <cellStyle name="差_22湖南" xfId="212"/>
    <cellStyle name="好_分县成本差异系数_财力性转移支付2010年预算参考数 2" xfId="213"/>
    <cellStyle name="差_2016人代会附表（2015-9-11）（姚局）-财经委 2" xfId="214"/>
    <cellStyle name="Date" xfId="215"/>
    <cellStyle name="好_县区合并测算20080423(按照各省比重）_县市旗测算-新科目（含人口规模效应） 2" xfId="216"/>
    <cellStyle name="好_行政（人员）_不含人员经费系数_财力性转移支付2010年预算参考数" xfId="217"/>
    <cellStyle name="Normal_#10-Headcount" xfId="218"/>
    <cellStyle name="差_县区合并测算20080423(按照各省比重）_不含人员经费系数" xfId="219"/>
    <cellStyle name="好_34青海" xfId="220"/>
    <cellStyle name="差_0502通海县 2" xfId="221"/>
    <cellStyle name="60% - 强调文字颜色 3 2 2" xfId="222"/>
    <cellStyle name="20% - 强调文字颜色 3 2" xfId="223"/>
    <cellStyle name="好_其他部门(按照总人口测算）—20080416_民生政策最低支出需求_财力性转移支付2010年预算参考数 2" xfId="224"/>
    <cellStyle name="差_2007年一般预算支出剔除 2" xfId="225"/>
    <cellStyle name="好_市辖区测算20080510_民生政策最低支出需求_财力性转移支付2010年预算参考数" xfId="226"/>
    <cellStyle name="差_青海 缺口县区测算(地方填报)_财力性转移支付2010年预算参考数" xfId="227"/>
    <cellStyle name="强调 1 2" xfId="228"/>
    <cellStyle name="好_县市旗测算20080508_民生政策最低支出需求_财力性转移支付2010年预算参考数 2" xfId="229"/>
    <cellStyle name="20% - Accent4 2" xfId="230"/>
    <cellStyle name="好_14安徽" xfId="231"/>
    <cellStyle name="40% - 强调文字颜色 1 2" xfId="232"/>
    <cellStyle name="好_2006年27重庆" xfId="233"/>
    <cellStyle name="好_教育(按照总人口测算）—20080416_不含人员经费系数_财力性转移支付2010年预算参考数 2" xfId="234"/>
    <cellStyle name="40% - 强调文字颜色 4 2" xfId="235"/>
    <cellStyle name="Note" xfId="236"/>
    <cellStyle name="好_县市旗测算-新科目（20080626）_不含人员经费系数_财力性转移支付2010年预算参考数 2" xfId="237"/>
    <cellStyle name="Accent3 - 40% 2" xfId="238"/>
    <cellStyle name="差_行政（人员）_县市旗测算-新科目（含人口规模效应）_财力性转移支付2010年预算参考数 2" xfId="239"/>
    <cellStyle name="差_2006年22湖南" xfId="240"/>
    <cellStyle name="差_测算结果_财力性转移支付2010年预算参考数" xfId="241"/>
    <cellStyle name="差_行政(燃修费)_县市旗测算-新科目（含人口规模效应）" xfId="242"/>
    <cellStyle name="40% - Accent6 2" xfId="243"/>
    <cellStyle name="好_1_财力性转移支付2010年预算参考数" xfId="244"/>
    <cellStyle name="Accent1" xfId="245"/>
    <cellStyle name="差_2006年22湖南_财力性转移支付2010年预算参考数" xfId="246"/>
    <cellStyle name="好_行政(燃修费) 2" xfId="247"/>
    <cellStyle name="差_1_财力性转移支付2010年预算参考数" xfId="248"/>
    <cellStyle name="差_34青海_1_财力性转移支付2010年预算参考数" xfId="249"/>
    <cellStyle name="好_卫生部门 2" xfId="250"/>
    <cellStyle name="差_安徽 缺口县区测算(地方填报)1_财力性转移支付2010年预算参考数 2" xfId="251"/>
    <cellStyle name="差_市辖区测算20080510_财力性转移支付2010年预算参考数" xfId="252"/>
    <cellStyle name="小数 2" xfId="253"/>
    <cellStyle name="差_民生政策最低支出需求_财力性转移支付2010年预算参考数 2" xfId="254"/>
    <cellStyle name="强调 1" xfId="255"/>
    <cellStyle name="差_2008计算资料（8月5） 2" xfId="256"/>
    <cellStyle name="好_2006年水利统计指标统计表_财力性转移支付2010年预算参考数 2" xfId="257"/>
    <cellStyle name="好_云南 缺口县区测算(地方填报)" xfId="258"/>
    <cellStyle name="好_11大理_财力性转移支付2010年预算参考数 2" xfId="259"/>
    <cellStyle name="差_县市旗测算-新科目（20080627）_县市旗测算-新科目（含人口规模效应） 2" xfId="260"/>
    <cellStyle name="差_2006年27重庆_财力性转移支付2010年预算参考数" xfId="261"/>
    <cellStyle name="差_分县成本差异系数_财力性转移支付2010年预算参考数 2" xfId="262"/>
    <cellStyle name="差_缺口县区测算(按核定人数)" xfId="263"/>
    <cellStyle name="差_山东省民生支出标准_财力性转移支付2010年预算参考数 2" xfId="264"/>
    <cellStyle name="差_27重庆_财力性转移支付2010年预算参考数" xfId="265"/>
    <cellStyle name="差_530629_2006年县级财政报表附表 2" xfId="266"/>
    <cellStyle name="差_2008年支出调整 2" xfId="267"/>
    <cellStyle name="差_行政公检法测算_民生政策最低支出需求_财力性转移支付2010年预算参考数" xfId="268"/>
    <cellStyle name="差_成本差异系数_财力性转移支付2010年预算参考数" xfId="269"/>
    <cellStyle name="差_市辖区测算20080510_民生政策最低支出需求_财力性转移支付2010年预算参考数 2" xfId="270"/>
    <cellStyle name="差_2007年收支情况及2008年收支预计表(汇总表)_财力性转移支付2010年预算参考数" xfId="271"/>
    <cellStyle name="差_文体广播事业(按照总人口测算）—20080416_县市旗测算-新科目（含人口规模效应）_财力性转移支付2010年预算参考数" xfId="272"/>
    <cellStyle name="Accent4 - 20%" xfId="273"/>
    <cellStyle name="ColLevel_0" xfId="274"/>
    <cellStyle name="好_缺口县区测算(按2007支出增长25%测算) 2" xfId="275"/>
    <cellStyle name="好_22湖南_财力性转移支付2010年预算参考数" xfId="276"/>
    <cellStyle name="Warning Text 2" xfId="277"/>
    <cellStyle name="适中 2" xfId="278"/>
    <cellStyle name="差_2015年社会保险基金预算草案表样（报人大）" xfId="279"/>
    <cellStyle name="好_09黑龙江 2" xfId="280"/>
    <cellStyle name="好_河南 缺口县区测算(地方填报)" xfId="281"/>
    <cellStyle name="好_缺口县区测算（11.13）_财力性转移支付2010年预算参考数" xfId="282"/>
    <cellStyle name="差_0605石屏县_财力性转移支付2010年预算参考数" xfId="283"/>
    <cellStyle name="差_行政（人员）_民生政策最低支出需求_财力性转移支付2010年预算参考数 2" xfId="284"/>
    <cellStyle name="差_县市旗测算-新科目（20080626）_民生政策最低支出需求" xfId="285"/>
    <cellStyle name="好_县市旗测算-新科目（20080627）_民生政策最低支出需求_财力性转移支付2010年预算参考数" xfId="286"/>
    <cellStyle name="差_第五部分(才淼、饶永宏） 2" xfId="287"/>
    <cellStyle name="差_行政(燃修费)_民生政策最低支出需求_财力性转移支付2010年预算参考数" xfId="288"/>
    <cellStyle name="差_一般预算支出口径剔除表 2" xfId="289"/>
    <cellStyle name="标题 5" xfId="290"/>
    <cellStyle name="好_卫生(按照总人口测算）—20080416_不含人员经费系数_财力性转移支付2010年预算参考数 2" xfId="291"/>
    <cellStyle name="好_市辖区测算-新科目（20080626） 2" xfId="292"/>
    <cellStyle name="差_自行调整差异系数顺序_财力性转移支付2010年预算参考数" xfId="293"/>
    <cellStyle name="差_Book1_财力性转移支付2010年预算参考数 2" xfId="294"/>
    <cellStyle name="差_平邑 2" xfId="295"/>
    <cellStyle name="差_11大理_财力性转移支付2010年预算参考数 2" xfId="296"/>
    <cellStyle name="差_行政(燃修费) 2" xfId="297"/>
    <cellStyle name="Accent4 - 60% 2" xfId="298"/>
    <cellStyle name="差_2006年33甘肃 2" xfId="299"/>
    <cellStyle name="差_山东省民生支出标准_财力性转移支付2010年预算参考数" xfId="300"/>
    <cellStyle name="常规 13 2" xfId="301"/>
    <cellStyle name="差_行政公检法测算_民生政策最低支出需求 2" xfId="302"/>
    <cellStyle name="好_03昭通" xfId="303"/>
    <cellStyle name="差_报表" xfId="304"/>
    <cellStyle name="差_县市旗测算-新科目（20080627）_不含人员经费系数 2" xfId="305"/>
    <cellStyle name="好_县区合并测算20080423(按照各省比重）_民生政策最低支出需求" xfId="306"/>
    <cellStyle name="差_其他部门(按照总人口测算）—20080416_民生政策最低支出需求 2" xfId="307"/>
    <cellStyle name="好_14安徽 2" xfId="308"/>
    <cellStyle name="40% - 强调文字颜色 1 2 2" xfId="309"/>
    <cellStyle name="差_20河南_财力性转移支付2010年预算参考数 2" xfId="310"/>
    <cellStyle name="差_530623_2006年县级财政报表附表 2" xfId="311"/>
    <cellStyle name="表标题 2" xfId="312"/>
    <cellStyle name="差_云南省2008年转移支付测算——州市本级考核部分及政策性测算_财力性转移支付2010年预算参考数" xfId="313"/>
    <cellStyle name="好_汇总_财力性转移支付2010年预算参考数 2" xfId="314"/>
    <cellStyle name="差_14安徽_财力性转移支付2010年预算参考数" xfId="315"/>
    <cellStyle name="差_成本差异系数（含人口规模）" xfId="316"/>
    <cellStyle name="好_卫生部门" xfId="317"/>
    <cellStyle name="Accent2 - 40% 2" xfId="318"/>
    <cellStyle name="好_人员工资和公用经费3 2" xfId="319"/>
    <cellStyle name="差_缺口县区测算_财力性转移支付2010年预算参考数" xfId="320"/>
    <cellStyle name="20% - Accent3" xfId="321"/>
    <cellStyle name="?鹎%U龡&amp;H齲_x0001_C铣_x0014__x0007__x0001__x0001_" xfId="322"/>
    <cellStyle name="好_行政公检法测算_县市旗测算-新科目（含人口规模效应）_财力性转移支付2010年预算参考数" xfId="323"/>
    <cellStyle name="差_县市旗测算-新科目（20080626）_财力性转移支付2010年预算参考数" xfId="324"/>
    <cellStyle name="好_卫生(按照总人口测算）—20080416_民生政策最低支出需求" xfId="325"/>
    <cellStyle name="差_30云南_1" xfId="326"/>
    <cellStyle name="差_市辖区测算-新科目（20080626）_民生政策最低支出需求_财力性转移支付2010年预算参考数" xfId="327"/>
    <cellStyle name="差_行政（人员）_财力性转移支付2010年预算参考数" xfId="328"/>
    <cellStyle name="常规 2_004-2010年增消两税返还情况表" xfId="329"/>
    <cellStyle name="差_危改资金测算_财力性转移支付2010年预算参考数 2" xfId="330"/>
    <cellStyle name="表标题" xfId="331"/>
    <cellStyle name="好_文体广播事业(按照总人口测算）—20080416_民生政策最低支出需求_财力性转移支付2010年预算参考数" xfId="332"/>
    <cellStyle name="差_市辖区测算20080510_不含人员经费系数 2" xfId="333"/>
    <cellStyle name="20% - Accent4" xfId="334"/>
    <cellStyle name="差_核定人数对比_财力性转移支付2010年预算参考数 2" xfId="335"/>
    <cellStyle name="Accent6 - 60% 2" xfId="336"/>
    <cellStyle name="60% - 强调文字颜色 6 2" xfId="337"/>
    <cellStyle name="好_测算结果汇总_财力性转移支付2010年预算参考数 2" xfId="338"/>
    <cellStyle name="差_其他部门(按照总人口测算）—20080416_不含人员经费系数" xfId="339"/>
    <cellStyle name="差_30云南_1_财力性转移支付2010年预算参考数" xfId="340"/>
    <cellStyle name="差_市辖区测算20080510_不含人员经费系数" xfId="341"/>
    <cellStyle name="输出 2 2" xfId="342"/>
    <cellStyle name="60% - Accent6 2" xfId="343"/>
    <cellStyle name="好_县市旗测算20080508" xfId="344"/>
    <cellStyle name="Heading 3" xfId="345"/>
    <cellStyle name="好_20河南_财力性转移支付2010年预算参考数" xfId="346"/>
    <cellStyle name="好_gdp 2" xfId="347"/>
    <cellStyle name="千位[0]_(人代会用)" xfId="348"/>
    <cellStyle name="20% - Accent3 2" xfId="349"/>
    <cellStyle name="好_行政公检法测算_县市旗测算-新科目（含人口规模效应）_财力性转移支付2010年预算参考数 2" xfId="350"/>
    <cellStyle name="好_县市旗测算-新科目（20080626）_不含人员经费系数_财力性转移支付2010年预算参考数" xfId="351"/>
    <cellStyle name="Currency [0]" xfId="352"/>
    <cellStyle name="差_2007年收支情况及2008年收支预计表(汇总表) 2" xfId="353"/>
    <cellStyle name="20% - Accent1" xfId="354"/>
    <cellStyle name="差_分县成本差异系数 2" xfId="355"/>
    <cellStyle name="Accent1 - 20%" xfId="356"/>
    <cellStyle name="强调文字颜色 2 2 2" xfId="357"/>
    <cellStyle name="好_0502通海县 2" xfId="358"/>
    <cellStyle name="差_县市旗测算-新科目（20080626）_县市旗测算-新科目（含人口规模效应）_财力性转移支付2010年预算参考数" xfId="359"/>
    <cellStyle name="差_县市旗测算20080508_民生政策最低支出需求_财力性转移支付2010年预算参考数 2" xfId="360"/>
    <cellStyle name="Header2" xfId="361"/>
    <cellStyle name="差_农林水和城市维护标准支出20080505－县区合计_县市旗测算-新科目（含人口规模效应） 2" xfId="362"/>
    <cellStyle name="好_1110洱源县_财力性转移支付2010年预算参考数" xfId="363"/>
    <cellStyle name="百分比 3" xfId="364"/>
    <cellStyle name="好_文体广播事业(按照总人口测算）—20080416_不含人员经费系数_财力性转移支付2010年预算参考数" xfId="365"/>
    <cellStyle name="差_0605石屏县 2" xfId="366"/>
    <cellStyle name="60% - Accent1 2" xfId="367"/>
    <cellStyle name="好_11大理_财力性转移支付2010年预算参考数" xfId="368"/>
    <cellStyle name="20% - Accent5" xfId="369"/>
    <cellStyle name="好_山东省民生支出标准_财力性转移支付2010年预算参考数" xfId="370"/>
    <cellStyle name="差_2006年28四川" xfId="371"/>
    <cellStyle name="差_第一部分：综合全" xfId="372"/>
    <cellStyle name="差_县市旗测算-新科目（20080627）_县市旗测算-新科目（含人口规模效应）" xfId="373"/>
    <cellStyle name="差_县区合并测算20080421_民生政策最低支出需求" xfId="374"/>
    <cellStyle name="差_M01-2(州市补助收入)" xfId="375"/>
    <cellStyle name="差_05潍坊 2" xfId="376"/>
    <cellStyle name="Accent1 - 40%" xfId="377"/>
    <cellStyle name="20% - Accent2" xfId="378"/>
    <cellStyle name="好_河南 缺口县区测算(地方填报白) 2" xfId="379"/>
    <cellStyle name="好_自行调整差异系数顺序_财力性转移支付2010年预算参考数" xfId="380"/>
    <cellStyle name="40% - Accent1" xfId="381"/>
    <cellStyle name="好_汇总-县级财政报表附表 2" xfId="382"/>
    <cellStyle name="好_Book1 2" xfId="383"/>
    <cellStyle name="好_28四川_财力性转移支付2010年预算参考数" xfId="384"/>
    <cellStyle name="好_核定人数下发表_财力性转移支付2010年预算参考数 2" xfId="385"/>
    <cellStyle name="差_2016人代会附表（2015-9-11）（姚局）-财经委" xfId="386"/>
    <cellStyle name="Heading 2" xfId="387"/>
    <cellStyle name="好_2008年支出核定 2" xfId="388"/>
    <cellStyle name="好_报表" xfId="389"/>
    <cellStyle name="差_22湖南_财力性转移支付2010年预算参考数 2" xfId="390"/>
    <cellStyle name="差_市辖区测算-新科目（20080626）_民生政策最低支出需求 2" xfId="391"/>
    <cellStyle name="好_05潍坊 2" xfId="392"/>
    <cellStyle name="好_县区合并测算20080421_财力性转移支付2010年预算参考数 2" xfId="393"/>
    <cellStyle name="Accent6 - 40% 2" xfId="394"/>
    <cellStyle name="40% - 强调文字颜色 2 2" xfId="395"/>
    <cellStyle name="好_其他部门(按照总人口测算）—20080416_民生政策最低支出需求 2" xfId="396"/>
    <cellStyle name="好_M01-2(州市补助收入)" xfId="397"/>
    <cellStyle name="差_文体广播部门" xfId="398"/>
    <cellStyle name="好_成本差异系数（含人口规模）_财力性转移支付2010年预算参考数 2" xfId="399"/>
    <cellStyle name="差_云南 缺口县区测算(地方填报) 2" xfId="400"/>
    <cellStyle name="40% - Accent4" xfId="401"/>
    <cellStyle name="差_县市旗测算20080508_财力性转移支付2010年预算参考数 2" xfId="402"/>
    <cellStyle name="好_山东省民生支出标准" xfId="403"/>
    <cellStyle name="好_2007年一般预算支出剔除_财力性转移支付2010年预算参考数 2" xfId="404"/>
    <cellStyle name="差_27重庆 2" xfId="405"/>
    <cellStyle name="好_20河南" xfId="406"/>
    <cellStyle name="Accent3 - 60% 2" xfId="407"/>
    <cellStyle name="常规 10 2" xfId="408"/>
    <cellStyle name="差_行政（人员）" xfId="409"/>
    <cellStyle name="Accent5 2" xfId="410"/>
    <cellStyle name="差_分县成本差异系数_民生政策最低支出需求_财力性转移支付2010年预算参考数 2" xfId="411"/>
    <cellStyle name="差_测算结果汇总" xfId="412"/>
    <cellStyle name="好_文体广播事业(按照总人口测算）—20080416_民生政策最低支出需求 2" xfId="413"/>
    <cellStyle name="好_山东省民生支出标准 2" xfId="414"/>
    <cellStyle name="差_汇总表_财力性转移支付2010年预算参考数 2" xfId="415"/>
    <cellStyle name="好_县区合并测算20080423(按照各省比重）_县市旗测算-新科目（含人口规模效应）_财力性转移支付2010年预算参考数" xfId="416"/>
    <cellStyle name="差_12滨州_财力性转移支付2010年预算参考数 2" xfId="417"/>
    <cellStyle name="표준_0N-HANDLING " xfId="418"/>
    <cellStyle name="60% - 强调文字颜色 4 2 2" xfId="419"/>
    <cellStyle name="差_分县成本差异系数_民生政策最低支出需求" xfId="420"/>
    <cellStyle name="差_县市旗测算-新科目（20080626）_不含人员经费系数 2" xfId="421"/>
    <cellStyle name="差_5334_2006年迪庆县级财政报表附表" xfId="422"/>
    <cellStyle name="好_卫生(按照总人口测算）—20080416_民生政策最低支出需求_财力性转移支付2010年预算参考数" xfId="423"/>
    <cellStyle name="差_社保处下达区县2015年指标（第二批） 2" xfId="424"/>
    <cellStyle name="差_市辖区测算20080510_民生政策最低支出需求" xfId="425"/>
    <cellStyle name="40% - Accent5 2" xfId="426"/>
    <cellStyle name="差_28四川" xfId="427"/>
    <cellStyle name="差_云南省2008年转移支付测算——州市本级考核部分及政策性测算_财力性转移支付2010年预算参考数 2" xfId="428"/>
    <cellStyle name="警告文本 2 2" xfId="429"/>
    <cellStyle name="差_行政公检法测算 2" xfId="430"/>
    <cellStyle name="标题 1 2" xfId="431"/>
    <cellStyle name="差_测算结果汇总_财力性转移支付2010年预算参考数 2" xfId="432"/>
    <cellStyle name="差_县区合并测算20080423(按照各省比重）_县市旗测算-新科目（含人口规模效应）" xfId="433"/>
    <cellStyle name="差_同德_财力性转移支付2010年预算参考数" xfId="434"/>
    <cellStyle name="差_Book1_财力性转移支付2010年预算参考数" xfId="435"/>
    <cellStyle name="40% - 强调文字颜色 2 2 2" xfId="436"/>
    <cellStyle name="好_27重庆" xfId="437"/>
    <cellStyle name="Accent3" xfId="438"/>
    <cellStyle name="差_市辖区测算20080510_县市旗测算-新科目（含人口规模效应）_财力性转移支付2010年预算参考数" xfId="439"/>
    <cellStyle name="60% - Accent2" xfId="440"/>
    <cellStyle name="好_2006年30云南" xfId="441"/>
    <cellStyle name="差_农林水和城市维护标准支出20080505－县区合计_县市旗测算-新科目（含人口规模效应）" xfId="442"/>
    <cellStyle name="标题 3 2" xfId="443"/>
    <cellStyle name="好_汇总表_财力性转移支付2010年预算参考数 2" xfId="444"/>
    <cellStyle name="Header1" xfId="445"/>
    <cellStyle name="Accent2" xfId="446"/>
    <cellStyle name="强调文字颜色 5 2 2" xfId="447"/>
    <cellStyle name="好_县市旗测算-新科目（20080627）_民生政策最低支出需求" xfId="448"/>
    <cellStyle name="好 2 2" xfId="449"/>
    <cellStyle name="千分位[0]_ 白土" xfId="450"/>
    <cellStyle name="40% - 强调文字颜色 3 2" xfId="451"/>
    <cellStyle name="差_05潍坊" xfId="452"/>
    <cellStyle name="好_河南 缺口县区测算(地方填报白)" xfId="453"/>
    <cellStyle name="콤마_BOILER-CO1" xfId="454"/>
    <cellStyle name="20% - 强调文字颜色 5 2" xfId="455"/>
    <cellStyle name="Accent6 - 60%" xfId="456"/>
    <cellStyle name="40% - 强调文字颜色 3 2 2" xfId="457"/>
    <cellStyle name="差_市辖区测算20080510_不含人员经费系数_财力性转移支付2010年预算参考数 2" xfId="458"/>
    <cellStyle name="差_县市旗测算20080508_县市旗测算-新科目（含人口规模效应） 2" xfId="459"/>
    <cellStyle name="Accent5 - 60%" xfId="460"/>
    <cellStyle name="差_行政公检法测算_民生政策最低支出需求_财力性转移支付2010年预算参考数 2" xfId="461"/>
    <cellStyle name="差_2006年28四川_财力性转移支付2010年预算参考数" xfId="462"/>
    <cellStyle name="好_农林水和城市维护标准支出20080505－县区合计_县市旗测算-新科目（含人口规模效应）" xfId="463"/>
    <cellStyle name="差_分县成本差异系数_不含人员经费系数_财力性转移支付2010年预算参考数 2" xfId="464"/>
    <cellStyle name="好_云南省2008年转移支付测算——州市本级考核部分及政策性测算" xfId="465"/>
    <cellStyle name="千位分隔 3 2" xfId="466"/>
    <cellStyle name="40% - 强调文字颜色 4 2 2" xfId="467"/>
    <cellStyle name="40% - 强调文字颜色 5 2 2" xfId="468"/>
    <cellStyle name="Neutral" xfId="469"/>
    <cellStyle name="好_2007一般预算支出口径剔除表" xfId="470"/>
    <cellStyle name="好_其他部门(按照总人口测算）—20080416_不含人员经费系数" xfId="471"/>
    <cellStyle name="好_文体广播事业(按照总人口测算）—20080416_县市旗测算-新科目（含人口规模效应） 2" xfId="472"/>
    <cellStyle name="Comma [0]" xfId="473"/>
    <cellStyle name="好_34青海_1" xfId="474"/>
    <cellStyle name="差_Book2_财力性转移支付2010年预算参考数 2" xfId="475"/>
    <cellStyle name="差_行政公检法测算_不含人员经费系数" xfId="476"/>
    <cellStyle name="40% - 强调文字颜色 6 2" xfId="477"/>
    <cellStyle name="差_行政公检法测算_不含人员经费系数_财力性转移支付2010年预算参考数" xfId="478"/>
    <cellStyle name="差_03昭通" xfId="479"/>
    <cellStyle name="好_总人口" xfId="480"/>
    <cellStyle name="好_22湖南_财力性转移支付2010年预算参考数 2" xfId="481"/>
    <cellStyle name="适中 2 2" xfId="482"/>
    <cellStyle name="百分比 5 2" xfId="483"/>
    <cellStyle name="差_行政公检法测算" xfId="484"/>
    <cellStyle name="40% - 强调文字颜色 6 2 2" xfId="485"/>
    <cellStyle name="差_行政公检法测算_不含人员经费系数 2" xfId="486"/>
    <cellStyle name="差_县区合并测算20080421_民生政策最低支出需求_财力性转移支付2010年预算参考数" xfId="487"/>
    <cellStyle name="百分比 4" xfId="488"/>
    <cellStyle name="差_县市旗测算-新科目（20080627）_县市旗测算-新科目（含人口规模效应）_财力性转移支付2010年预算参考数" xfId="489"/>
    <cellStyle name="差_县市旗测算20080508_民生政策最低支出需求" xfId="490"/>
    <cellStyle name="Accent4" xfId="491"/>
    <cellStyle name="差_县区合并测算20080423(按照各省比重）" xfId="492"/>
    <cellStyle name="差_1_财力性转移支付2010年预算参考数 2" xfId="493"/>
    <cellStyle name="强调文字颜色 1 2" xfId="494"/>
    <cellStyle name="60% - 强调文字颜色 4 2" xfId="495"/>
    <cellStyle name="差_县市旗测算20080508_不含人员经费系数_财力性转移支付2010年预算参考数" xfId="496"/>
    <cellStyle name="差_行政（人员）_县市旗测算-新科目（含人口规模效应） 2" xfId="497"/>
    <cellStyle name="Comma_1995" xfId="498"/>
    <cellStyle name="常规 2 2" xfId="499"/>
    <cellStyle name="差_其他部门(按照总人口测算）—20080416_财力性转移支付2010年预算参考数" xfId="500"/>
    <cellStyle name="好_Book2_财力性转移支付2010年预算参考数 2" xfId="501"/>
    <cellStyle name="Grey" xfId="502"/>
    <cellStyle name="Accent6 - 20%" xfId="503"/>
    <cellStyle name="差_30云南_1 2" xfId="504"/>
    <cellStyle name="差_行政(燃修费)_县市旗测算-新科目（含人口规模效应） 2" xfId="505"/>
    <cellStyle name="Bad" xfId="506"/>
    <cellStyle name="好_2006年30云南 2" xfId="507"/>
    <cellStyle name="60% - Accent2 2" xfId="508"/>
    <cellStyle name="差_市辖区测算20080510_县市旗测算-新科目（含人口规模效应）_财力性转移支付2010年预算参考数 2" xfId="509"/>
    <cellStyle name="好_0605石屏县_财力性转移支付2010年预算参考数 2" xfId="510"/>
    <cellStyle name="60% - Accent3" xfId="511"/>
    <cellStyle name="差_34青海_1" xfId="512"/>
    <cellStyle name="好_缺口县区测算（11.13）_财力性转移支付2010年预算参考数 2" xfId="513"/>
    <cellStyle name="差_行政（人员）_不含人员经费系数 2" xfId="514"/>
    <cellStyle name="好_缺口县区测算(按核定人数)" xfId="515"/>
    <cellStyle name="好_30云南 2" xfId="516"/>
    <cellStyle name="常规 2 3" xfId="517"/>
    <cellStyle name="好_Book2_财力性转移支付2010年预算参考数" xfId="518"/>
    <cellStyle name="好_1110洱源县_财力性转移支付2010年预算参考数 2" xfId="519"/>
    <cellStyle name="差_1 2" xfId="520"/>
    <cellStyle name="差_缺口县区测算(按核定人数)_财力性转移支付2010年预算参考数" xfId="521"/>
    <cellStyle name="好_文体广播事业(按照总人口测算）—20080416_不含人员经费系数_财力性转移支付2010年预算参考数 2" xfId="522"/>
    <cellStyle name="好_34青海 2" xfId="523"/>
    <cellStyle name="好_其他部门(按照总人口测算）—20080416_不含人员经费系数_财力性转移支付2010年预算参考数" xfId="524"/>
    <cellStyle name="差_2006年22湖南 2" xfId="525"/>
    <cellStyle name="好_2006年28四川_财力性转移支付2010年预算参考数 2" xfId="526"/>
    <cellStyle name="60% - 强调文字颜色 1 2" xfId="527"/>
    <cellStyle name="好_34青海_1_财力性转移支付2010年预算参考数 2" xfId="528"/>
    <cellStyle name="常规 4_2008年横排表0721" xfId="529"/>
    <cellStyle name="汇总 2 2" xfId="530"/>
    <cellStyle name="好_5334_2006年迪庆县级财政报表附表" xfId="531"/>
    <cellStyle name="差_缺口县区测算（11.13）" xfId="532"/>
    <cellStyle name="差_汇总表" xfId="533"/>
    <cellStyle name="强调文字颜色 6 2 2" xfId="534"/>
    <cellStyle name="好_行政公检法测算_不含人员经费系数" xfId="535"/>
    <cellStyle name="常规 7 2 2" xfId="536"/>
    <cellStyle name="好_县区合并测算20080421_民生政策最低支出需求 2" xfId="537"/>
    <cellStyle name="输入 2 2" xfId="538"/>
    <cellStyle name="常规 12" xfId="539"/>
    <cellStyle name="输出" xfId="540" builtinId="21"/>
    <cellStyle name="Currency1" xfId="541"/>
    <cellStyle name="差_测算结果_财力性转移支付2010年预算参考数 2" xfId="542"/>
    <cellStyle name="差_县市旗测算-新科目（20080627）" xfId="543"/>
    <cellStyle name="好_安徽 缺口县区测算(地方填报)1" xfId="544"/>
    <cellStyle name="差_县区合并测算20080421_财力性转移支付2010年预算参考数 2" xfId="545"/>
    <cellStyle name="好_县区合并测算20080421_民生政策最低支出需求_财力性转移支付2010年预算参考数 2" xfId="546"/>
    <cellStyle name="好_人员工资和公用经费3_财力性转移支付2010年预算参考数" xfId="547"/>
    <cellStyle name="常规 14 2" xfId="548"/>
    <cellStyle name="已访问的超链接" xfId="549" builtinId="9"/>
    <cellStyle name="好_县区合并测算20080421_民生政策最低支出需求_财力性转移支付2010年预算参考数" xfId="550"/>
    <cellStyle name="常规 14" xfId="551"/>
    <cellStyle name="好_530629_2006年县级财政报表附表 2" xfId="552"/>
    <cellStyle name="好_27重庆_财力性转移支付2010年预算参考数" xfId="553"/>
    <cellStyle name="好_检验表（调整后）" xfId="554"/>
    <cellStyle name="好_5334_2006年迪庆县级财政报表附表 2" xfId="555"/>
    <cellStyle name="常规 2 4" xfId="556"/>
    <cellStyle name="差_0605石屏县" xfId="557"/>
    <cellStyle name="60% - Accent1" xfId="558"/>
    <cellStyle name="好_分县成本差异系数_民生政策最低支出需求" xfId="559"/>
    <cellStyle name="60% - 强调文字颜色 2 2 2" xfId="560"/>
    <cellStyle name="差_2006年34青海 2" xfId="561"/>
    <cellStyle name="Heading 1" xfId="562"/>
    <cellStyle name="好_00省级(打印) 2" xfId="563"/>
    <cellStyle name="好_县区合并测算20080421_县市旗测算-新科目（含人口规模效应）_财力性转移支付2010年预算参考数" xfId="564"/>
    <cellStyle name="差_缺口县区测算（11.13）_财力性转移支付2010年预算参考数" xfId="565"/>
    <cellStyle name="Total" xfId="566"/>
    <cellStyle name="好_附表 2" xfId="567"/>
    <cellStyle name="好_分县成本差异系数_民生政策最低支出需求 2" xfId="568"/>
    <cellStyle name="60% - 强调文字颜色 6 2 2" xfId="569"/>
    <cellStyle name="好_市辖区测算-新科目（20080626）_县市旗测算-新科目（含人口规模效应）" xfId="570"/>
    <cellStyle name="好_1_财力性转移支付2010年预算参考数 2" xfId="571"/>
    <cellStyle name="差_农林水和城市维护标准支出20080505－县区合计_县市旗测算-新科目（含人口规模效应）_财力性转移支付2010年预算参考数 2" xfId="572"/>
    <cellStyle name="好_分析缺口率" xfId="573"/>
    <cellStyle name="差_县市旗测算-新科目（20080626）_民生政策最低支出需求_财力性转移支付2010年预算参考数" xfId="574"/>
    <cellStyle name="好_行政(燃修费)_县市旗测算-新科目（含人口规模效应）_财力性转移支付2010年预算参考数 2" xfId="575"/>
    <cellStyle name="好_文体广播事业(按照总人口测算）—20080416" xfId="576"/>
    <cellStyle name="好_行政（人员）_财力性转移支付2010年预算参考数" xfId="577"/>
    <cellStyle name="好_农林水和城市维护标准支出20080505－县区合计_民生政策最低支出需求_财力性转移支付2010年预算参考数 2" xfId="578"/>
    <cellStyle name="好_行政（人员）_财力性转移支付2010年预算参考数 2" xfId="579"/>
    <cellStyle name="Check Cell 2" xfId="580"/>
    <cellStyle name="好_测算结果汇总_财力性转移支付2010年预算参考数" xfId="581"/>
    <cellStyle name="好_行政公检法测算_不含人员经费系数_财力性转移支付2010年预算参考数" xfId="582"/>
    <cellStyle name="好_县市旗测算-新科目（20080626）_财力性转移支付2010年预算参考数" xfId="583"/>
    <cellStyle name="差_农林水和城市维护标准支出20080505－县区合计_民生政策最低支出需求_财力性转移支付2010年预算参考数" xfId="584"/>
    <cellStyle name="好_市辖区测算-新科目（20080626）_县市旗测算-新科目（含人口规模效应） 2" xfId="585"/>
    <cellStyle name="好_卫生部门_财力性转移支付2010年预算参考数" xfId="586"/>
    <cellStyle name="注释 2" xfId="587"/>
    <cellStyle name="差_2007一般预算支出口径剔除表_财力性转移支付2010年预算参考数 2" xfId="588"/>
    <cellStyle name="好_市辖区测算20080510_县市旗测算-新科目（含人口规模效应） 2" xfId="589"/>
    <cellStyle name="差_不含人员经费系数_财力性转移支付2010年预算参考数" xfId="590"/>
    <cellStyle name="Heading 4 2" xfId="591"/>
    <cellStyle name="差_核定人数对比_财力性转移支付2010年预算参考数" xfId="592"/>
    <cellStyle name="好_汇总 2" xfId="593"/>
    <cellStyle name="好_2008年全省汇总收支计算表_财力性转移支付2010年预算参考数" xfId="594"/>
    <cellStyle name="60% - Accent5 2" xfId="595"/>
    <cellStyle name="好_县市旗测算-新科目（20080627）_县市旗测算-新科目（含人口规模效应） 2" xfId="596"/>
    <cellStyle name="样式 1" xfId="597"/>
    <cellStyle name="好_核定人数对比" xfId="598"/>
    <cellStyle name="差_县区合并测算20080423(按照各省比重）_财力性转移支付2010年预算参考数" xfId="599"/>
    <cellStyle name="好_汇总_财力性转移支付2010年预算参考数" xfId="600"/>
    <cellStyle name="好_汇总表提前告知区县" xfId="601"/>
    <cellStyle name="好_12滨州_财力性转移支付2010年预算参考数 2" xfId="602"/>
    <cellStyle name="好_市辖区测算-新科目（20080626）_不含人员经费系数 2" xfId="603"/>
    <cellStyle name="好_丽江汇总" xfId="604"/>
    <cellStyle name="常规 27 2" xfId="605"/>
    <cellStyle name="好_文体广播事业(按照总人口测算）—20080416_财力性转移支付2010年预算参考数" xfId="606"/>
    <cellStyle name="好_教育(按照总人口测算）—20080416" xfId="607"/>
    <cellStyle name="差_成本差异系数（含人口规模）_财力性转移支付2010年预算参考数" xfId="608"/>
    <cellStyle name="好_人员工资和公用经费2 2" xfId="609"/>
    <cellStyle name="好_2008年支出调整 2" xfId="610"/>
    <cellStyle name="好_县市旗测算-新科目（20080626）_民生政策最低支出需求" xfId="611"/>
    <cellStyle name="常规 18" xfId="612"/>
    <cellStyle name="常规 23" xfId="613"/>
    <cellStyle name="好_行政（人员）_县市旗测算-新科目（含人口规模效应）_财力性转移支付2010年预算参考数" xfId="614"/>
    <cellStyle name="差_县市旗测算-新科目（20080627）_民生政策最低支出需求" xfId="615"/>
    <cellStyle name="好_县市旗测算20080508_财力性转移支付2010年预算参考数" xfId="616"/>
    <cellStyle name="差_平邑_财力性转移支付2010年预算参考数 2" xfId="617"/>
    <cellStyle name="好_民生政策最低支出需求_财力性转移支付2010年预算参考数" xfId="618"/>
    <cellStyle name="差_市辖区测算-新科目（20080626）_财力性转移支付2010年预算参考数" xfId="619"/>
    <cellStyle name="好_农林水和城市维护标准支出20080505－县区合计 2" xfId="620"/>
    <cellStyle name="好_卫生(按照总人口测算）—20080416_财力性转移支付2010年预算参考数 2" xfId="621"/>
    <cellStyle name="好_农林水和城市维护标准支出20080505－县区合计_不含人员经费系数_财力性转移支付2010年预算参考数" xfId="622"/>
    <cellStyle name="好_Book1_财力性转移支付2010年预算参考数 2" xfId="623"/>
    <cellStyle name="差_gdp" xfId="624"/>
    <cellStyle name="差_20河南 2" xfId="625"/>
    <cellStyle name="超链接" xfId="626" builtinId="8"/>
    <cellStyle name="好_平邑_财力性转移支付2010年预算参考数 2" xfId="627"/>
    <cellStyle name="好_农林水和城市维护标准支出20080505－县区合计_财力性转移支付2010年预算参考数" xfId="628"/>
    <cellStyle name="好_农林水和城市维护标准支出20080505－县区合计_不含人员经费系数_财力性转移支付2010年预算参考数 2" xfId="629"/>
    <cellStyle name="40% - Accent6" xfId="630"/>
    <cellStyle name="好_行政公检法测算_财力性转移支付2010年预算参考数" xfId="631"/>
    <cellStyle name="常规 4 2 2" xfId="632"/>
    <cellStyle name="好_附表_财力性转移支付2010年预算参考数 2" xfId="633"/>
    <cellStyle name="链接单元格" xfId="634" builtinId="24"/>
    <cellStyle name="差_农林水和城市维护标准支出20080505－县区合计_民生政策最低支出需求 2" xfId="635"/>
    <cellStyle name="好_农林水和城市维护标准支出20080505－县区合计_民生政策最低支出需求" xfId="636"/>
    <cellStyle name="强调文字颜色 3 2 2" xfId="637"/>
    <cellStyle name="好_核定人数下发表 2" xfId="638"/>
    <cellStyle name="好_县区合并测算20080423(按照各省比重）_财力性转移支付2010年预算参考数" xfId="639"/>
    <cellStyle name="好_检验表" xfId="640"/>
    <cellStyle name="好_其他部门(按照总人口测算）—20080416_民生政策最低支出需求_财力性转移支付2010年预算参考数" xfId="641"/>
    <cellStyle name="Output 2" xfId="642"/>
    <cellStyle name="差_0605石屏县_财力性转移支付2010年预算参考数 2" xfId="643"/>
    <cellStyle name="差_汇总表4_财力性转移支付2010年预算参考数 2" xfId="644"/>
    <cellStyle name="好_2006年水利统计指标统计表" xfId="645"/>
    <cellStyle name="好_M01-2(州市补助收入) 2" xfId="646"/>
    <cellStyle name="Accent1_2006年33甘肃" xfId="647"/>
    <cellStyle name="常规 3" xfId="648"/>
    <cellStyle name="强调文字颜色 2" xfId="649" builtinId="33"/>
    <cellStyle name="常规 3 2" xfId="650"/>
    <cellStyle name="好_市辖区测算20080510_不含人员经费系数" xfId="651"/>
    <cellStyle name="小数" xfId="652"/>
    <cellStyle name="好_青海 缺口县区测算(地方填报)" xfId="653"/>
    <cellStyle name="差_自行调整差异系数顺序" xfId="654"/>
    <cellStyle name="差_汇总表提前告知区县" xfId="655"/>
    <cellStyle name="差_重点民生支出需求测算表社保（农村低保）081112" xfId="656"/>
    <cellStyle name="差_农林水和城市维护标准支出20080505－县区合计_不含人员经费系数_财力性转移支付2010年预算参考数 2" xfId="657"/>
    <cellStyle name="差_2007一般预算支出口径剔除表 2" xfId="658"/>
    <cellStyle name="好_教育(按照总人口测算）—20080416_民生政策最低支出需求" xfId="659"/>
    <cellStyle name="好_缺口县区测算" xfId="660"/>
    <cellStyle name="好_县市旗测算-新科目（20080626）_县市旗测算-新科目（含人口规模效应） 2" xfId="661"/>
    <cellStyle name="好_缺口县区测算(财政部标准)_财力性转移支付2010年预算参考数 2" xfId="662"/>
    <cellStyle name="好_数据--基础数据--预算组--2015年人代会预算部分--2015.01.20--人代会前第6稿--按姚局意见改--调市级项级明细 2" xfId="663"/>
    <cellStyle name="好_县区合并测算20080421 2" xfId="664"/>
    <cellStyle name="解释性文本 2 2" xfId="665"/>
    <cellStyle name="好_缺口县区测算(财政部标准)" xfId="666"/>
    <cellStyle name="Normal - Style1" xfId="667"/>
    <cellStyle name="好_530629_2006年县级财政报表附表" xfId="668"/>
    <cellStyle name="好_行政公检法测算_不含人员经费系数_财力性转移支付2010年预算参考数 2" xfId="669"/>
    <cellStyle name="好_缺口县区测算(按核定人数)_财力性转移支付2010年预算参考数" xfId="670"/>
    <cellStyle name="好_县区合并测算20080423(按照各省比重）_县市旗测算-新科目（含人口规模效应）_财力性转移支付2010年预算参考数 2" xfId="671"/>
    <cellStyle name="好_自行调整差异系数顺序_财力性转移支付2010年预算参考数 2" xfId="672"/>
    <cellStyle name="标题 4 2 2" xfId="673"/>
    <cellStyle name="差_青海 缺口县区测算(地方填报)_财力性转移支付2010年预算参考数 2" xfId="674"/>
    <cellStyle name="差_人员工资和公用经费3" xfId="675"/>
    <cellStyle name="千位_(人代会用)" xfId="676"/>
    <cellStyle name="Comma [0] 2" xfId="677"/>
    <cellStyle name="好_34青海_1 2" xfId="678"/>
    <cellStyle name="好_县区合并测算20080423(按照各省比重）_不含人员经费系数_财力性转移支付2010年预算参考数" xfId="679"/>
    <cellStyle name="差_县区合并测算20080421_县市旗测算-新科目（含人口规模效应）_财力性转移支付2010年预算参考数 2" xfId="680"/>
    <cellStyle name="好_人员工资和公用经费_财力性转移支付2010年预算参考数" xfId="681"/>
    <cellStyle name="好_34青海_1_财力性转移支付2010年预算参考数" xfId="682"/>
    <cellStyle name="差_成本差异系数 2" xfId="683"/>
    <cellStyle name="差_27重庆" xfId="684"/>
    <cellStyle name="好_县市旗测算-新科目（20080627）_县市旗测算-新科目（含人口规模效应）_财力性转移支付2010年预算参考数" xfId="685"/>
    <cellStyle name="好_核定人数对比_财力性转移支付2010年预算参考数" xfId="686"/>
    <cellStyle name="未定义" xfId="687"/>
    <cellStyle name="好_测算结果汇总 2" xfId="688"/>
    <cellStyle name="差_测算结果 2" xfId="689"/>
    <cellStyle name="差_县市旗测算-新科目（20080626）_县市旗测算-新科目（含人口规模效应）" xfId="690"/>
    <cellStyle name="好_行政（人员）_不含人员经费系数 2" xfId="691"/>
    <cellStyle name="好_县区合并测算20080421_县市旗测算-新科目（含人口规模效应）_财力性转移支付2010年预算参考数 2" xfId="692"/>
    <cellStyle name="好_其他部门(按照总人口测算）—20080416_民生政策最低支出需求" xfId="693"/>
    <cellStyle name="好_教育(按照总人口测算）—20080416_不含人员经费系数 2" xfId="694"/>
    <cellStyle name="好_山东省民生支出标准_财力性转移支付2010年预算参考数 2" xfId="695"/>
    <cellStyle name="好_行政（人员）_县市旗测算-新科目（含人口规模效应）" xfId="696"/>
    <cellStyle name="差_县区合并测算20080423(按照各省比重）_民生政策最低支出需求 2" xfId="697"/>
    <cellStyle name="好_行政(燃修费)_不含人员经费系数_财力性转移支付2010年预算参考数" xfId="698"/>
    <cellStyle name="好_市辖区测算20080510" xfId="699"/>
    <cellStyle name="好_汇总表4" xfId="700"/>
    <cellStyle name="差_文体广播事业(按照总人口测算）—20080416_民生政策最低支出需求 2" xfId="701"/>
    <cellStyle name="好_0605石屏县_财力性转移支付2010年预算参考数" xfId="702"/>
    <cellStyle name="好_分县成本差异系数 2" xfId="703"/>
    <cellStyle name="好_市辖区测算20080510_民生政策最低支出需求" xfId="704"/>
    <cellStyle name="好_市辖区测算20080510_县市旗测算-新科目（含人口规模效应）" xfId="705"/>
    <cellStyle name="60% - 强调文字颜色 3 2" xfId="706"/>
    <cellStyle name="差_1110洱源县_财力性转移支付2010年预算参考数 2" xfId="707"/>
    <cellStyle name="好_市辖区测算20080510_县市旗测算-新科目（含人口规模效应）_财力性转移支付2010年预算参考数 2" xfId="708"/>
    <cellStyle name="好_安徽 缺口县区测算(地方填报)1 2" xfId="709"/>
    <cellStyle name="好_县市旗测算-新科目（20080627）_县市旗测算-新科目（含人口规模效应）" xfId="710"/>
    <cellStyle name="好_卫生(按照总人口测算）—20080416 2" xfId="711"/>
    <cellStyle name="差_2006年水利统计指标统计表" xfId="712"/>
    <cellStyle name="好_云南省2008年转移支付测算——州市本级考核部分及政策性测算_财力性转移支付2010年预算参考数" xfId="713"/>
    <cellStyle name="差_分县成本差异系数" xfId="714"/>
    <cellStyle name="好_缺口县区测算 2" xfId="715"/>
    <cellStyle name="好_卫生(按照总人口测算）—20080416_县市旗测算-新科目（含人口规模效应） 2" xfId="716"/>
    <cellStyle name="好_卫生(按照总人口测算）—20080416_县市旗测算-新科目（含人口规模效应）_财力性转移支付2010年预算参考数 2" xfId="717"/>
    <cellStyle name="好_文体广播事业(按照总人口测算）—20080416 2" xfId="718"/>
    <cellStyle name="no dec" xfId="719"/>
    <cellStyle name="差_2006年28四川_财力性转移支付2010年预算参考数 2" xfId="720"/>
    <cellStyle name="差_县区合并测算20080423(按照各省比重）_不含人员经费系数 2" xfId="721"/>
    <cellStyle name="千分位_ 白土" xfId="722"/>
    <cellStyle name="好_河南 缺口县区测算(地方填报)_财力性转移支付2010年预算参考数 2" xfId="723"/>
    <cellStyle name="常规 25" xfId="724"/>
    <cellStyle name="好_成本差异系数（含人口规模）" xfId="725"/>
    <cellStyle name="20% - Accent2 2" xfId="726"/>
    <cellStyle name="Accent1 - 40% 2" xfId="727"/>
    <cellStyle name="烹拳 [0]_ +Foil &amp; -FOIL &amp; PAPER" xfId="728"/>
    <cellStyle name="好_其他部门(按照总人口测算）—20080416_不含人员经费系数 2" xfId="729"/>
    <cellStyle name="好_汇总表提前告知区县 2" xfId="730"/>
    <cellStyle name="好_30云南_1_财力性转移支付2010年预算参考数 2" xfId="731"/>
    <cellStyle name="好_2006年全省财力计算表（中央、决算）" xfId="732"/>
    <cellStyle name="差_县区合并测算20080421_不含人员经费系数_财力性转移支付2010年预算参考数" xfId="733"/>
    <cellStyle name="差_缺口县区测算(财政部标准)_财力性转移支付2010年预算参考数" xfId="734"/>
    <cellStyle name="好_34青海_财力性转移支付2010年预算参考数" xfId="735"/>
    <cellStyle name="好_卫生(按照总人口测算）—20080416_不含人员经费系数" xfId="736"/>
    <cellStyle name="好_2007年一般预算支出剔除_财力性转移支付2010年预算参考数" xfId="737"/>
    <cellStyle name="好_不含人员经费系数_财力性转移支付2010年预算参考数" xfId="738"/>
    <cellStyle name="好_行政（人员）" xfId="739"/>
    <cellStyle name="好_同德" xfId="740"/>
    <cellStyle name="Good 2" xfId="741"/>
    <cellStyle name="好_2007年收支情况及2008年收支预计表(汇总表)_财力性转移支付2010年预算参考数 2" xfId="742"/>
    <cellStyle name="好_2008年支出核定" xfId="743"/>
    <cellStyle name="差_其他部门(按照总人口测算）—20080416_县市旗测算-新科目（含人口规模效应）_财力性转移支付2010年预算参考数 2" xfId="744"/>
    <cellStyle name="差_人员工资和公用经费3_财力性转移支付2010年预算参考数" xfId="745"/>
    <cellStyle name="20% - 强调文字颜色 2 2 2" xfId="746"/>
    <cellStyle name="差_县市旗测算-新科目（20080627）_民生政策最低支出需求 2" xfId="747"/>
    <cellStyle name="好_教育(按照总人口测算）—20080416_民生政策最低支出需求 2" xfId="748"/>
    <cellStyle name="好_社保处下达区县2015年指标（第二批）" xfId="749"/>
    <cellStyle name="好_县区合并测算20080423(按照各省比重）" xfId="750"/>
    <cellStyle name="好_文体广播事业(按照总人口测算）—20080416_县市旗测算-新科目（含人口规模效应）_财力性转移支付2010年预算参考数 2" xfId="751"/>
    <cellStyle name="差_gdp 2" xfId="752"/>
    <cellStyle name="Note 2" xfId="753"/>
    <cellStyle name="好_22湖南" xfId="754"/>
    <cellStyle name="好_2008计算资料（8月5） 2" xfId="755"/>
    <cellStyle name="好_危改资金测算_财力性转移支付2010年预算参考数 2" xfId="756"/>
    <cellStyle name="差" xfId="757" builtinId="27"/>
    <cellStyle name="60% - 强调文字颜色 5" xfId="758" builtinId="48"/>
    <cellStyle name="好_卫生(按照总人口测算）—20080416_县市旗测算-新科目（含人口规模效应）_财力性转移支付2010年预算参考数" xfId="759"/>
    <cellStyle name="60% - Accent3 2" xfId="760"/>
    <cellStyle name="差_测算结果汇总_财力性转移支付2010年预算参考数" xfId="761"/>
    <cellStyle name="差_财政供养人员_财力性转移支付2010年预算参考数 2" xfId="762"/>
    <cellStyle name="差_2_财力性转移支付2010年预算参考数" xfId="763"/>
    <cellStyle name="超级链接" xfId="764"/>
    <cellStyle name="好_核定人数对比_财力性转移支付2010年预算参考数 2" xfId="765"/>
    <cellStyle name="差_Book1 2" xfId="766"/>
    <cellStyle name="40% - 强调文字颜色 1" xfId="767" builtinId="31"/>
    <cellStyle name="好_农林水和城市维护标准支出20080505－县区合计_民生政策最低支出需求 2" xfId="768"/>
    <cellStyle name="差_城建部门" xfId="769"/>
    <cellStyle name="强调文字颜色 3" xfId="770" builtinId="37"/>
    <cellStyle name="差_市辖区测算-新科目（20080626）" xfId="771"/>
    <cellStyle name="好_行政(燃修费)_民生政策最低支出需求 2" xfId="772"/>
    <cellStyle name="好_县市旗测算-新科目（20080626）_县市旗测算-新科目（含人口规模效应）_财力性转移支付2010年预算参考数 2" xfId="773"/>
    <cellStyle name="好_教育(按照总人口测算）—20080416_不含人员经费系数_财力性转移支付2010年预算参考数" xfId="774"/>
    <cellStyle name="好_行政(燃修费)_财力性转移支付2010年预算参考数" xfId="775"/>
    <cellStyle name="Accent6 3" xfId="776"/>
    <cellStyle name="好_行政(燃修费)_民生政策最低支出需求_财力性转移支付2010年预算参考数" xfId="777"/>
    <cellStyle name="好_2" xfId="778"/>
    <cellStyle name="差_河南 缺口县区测算(地方填报) 2" xfId="779"/>
    <cellStyle name="60% - 强调文字颜色 6" xfId="780" builtinId="52"/>
    <cellStyle name="常规 6" xfId="781"/>
    <cellStyle name="好_27重庆_财力性转移支付2010年预算参考数 2" xfId="782"/>
    <cellStyle name="千位分隔[0]" xfId="783" builtinId="6"/>
    <cellStyle name="好_市辖区测算-新科目（20080626）_民生政策最低支出需求_财力性转移支付2010年预算参考数 2" xfId="784"/>
    <cellStyle name="强调文字颜色 5" xfId="785" builtinId="45"/>
    <cellStyle name="好_县市旗测算-新科目（20080627）_民生政策最低支出需求 2" xfId="786"/>
    <cellStyle name="强调 3" xfId="787"/>
    <cellStyle name="差_人员工资和公用经费2_财力性转移支付2010年预算参考数" xfId="788"/>
    <cellStyle name="差_教育(按照总人口测算）—20080416_不含人员经费系数_财力性转移支付2010年预算参考数" xfId="789"/>
    <cellStyle name="差_缺口县区测算（11.13）_财力性转移支付2010年预算参考数 2" xfId="790"/>
    <cellStyle name="好_汇总-县级财政报表附表" xfId="791"/>
    <cellStyle name="好_Book1" xfId="792"/>
    <cellStyle name="差_分析缺口率_财力性转移支付2010年预算参考数" xfId="793"/>
    <cellStyle name="好_平邑_财力性转移支付2010年预算参考数" xfId="794"/>
    <cellStyle name="好_安徽 缺口县区测算(地方填报)1_财力性转移支付2010年预算参考数 2" xfId="795"/>
    <cellStyle name="Input 2" xfId="796"/>
    <cellStyle name="40% - Accent5" xfId="797"/>
    <cellStyle name="差_其他部门(按照总人口测算）—20080416_县市旗测算-新科目（含人口规模效应）_财力性转移支付2010年预算参考数" xfId="798"/>
    <cellStyle name="好_2006年水利统计指标统计表_财力性转移支付2010年预算参考数" xfId="799"/>
    <cellStyle name="Accent6 - 20% 2" xfId="800"/>
    <cellStyle name="差_县区合并测算20080421_不含人员经费系数_财力性转移支付2010年预算参考数 2" xfId="801"/>
    <cellStyle name="好_教育(按照总人口测算）—20080416_不含人员经费系数" xfId="802"/>
    <cellStyle name="好_文体广播事业(按照总人口测算）—20080416_财力性转移支付2010年预算参考数 2" xfId="803"/>
    <cellStyle name="好_县区合并测算20080421_不含人员经费系数_财力性转移支付2010年预算参考数 2" xfId="804"/>
    <cellStyle name="标题 3" xfId="805" builtinId="18"/>
    <cellStyle name="常规 20 2" xfId="806"/>
    <cellStyle name="常规 15 2" xfId="807"/>
    <cellStyle name="40% - 强调文字颜色 3" xfId="808" builtinId="39"/>
    <cellStyle name="差_11大理 2" xfId="809"/>
    <cellStyle name="强调文字颜色 2 2" xfId="810"/>
    <cellStyle name="好_0502通海县" xfId="811"/>
    <cellStyle name="好_人员工资和公用经费3" xfId="812"/>
    <cellStyle name="好_2007一般预算支出口径剔除表_财力性转移支付2010年预算参考数" xfId="813"/>
    <cellStyle name="Percent [2]" xfId="814"/>
    <cellStyle name="好_第一部分：综合全" xfId="815"/>
    <cellStyle name="Accent2 - 40%" xfId="816"/>
    <cellStyle name="常规 4 2" xfId="817"/>
    <cellStyle name="好_农林水和城市维护标准支出20080505－县区合计" xfId="818"/>
    <cellStyle name="差_云南 缺口县区测算(地方填报)_财力性转移支付2010年预算参考数 2" xfId="819"/>
    <cellStyle name="强调文字颜色 3 2" xfId="820"/>
    <cellStyle name="好_核定人数下发表" xfId="821"/>
    <cellStyle name="千位分隔[0] 2" xfId="822"/>
    <cellStyle name="解释性文本" xfId="823" builtinId="53"/>
    <cellStyle name="好_09黑龙江_财力性转移支付2010年预算参考数 2" xfId="824"/>
    <cellStyle name="好_测算结果_财力性转移支付2010年预算参考数" xfId="825"/>
    <cellStyle name="常规 7 2" xfId="826"/>
    <cellStyle name="强调文字颜色 6 2" xfId="827"/>
    <cellStyle name="20% - Accent5 2" xfId="828"/>
    <cellStyle name="Input_20121229 提供执行转移支付" xfId="829"/>
    <cellStyle name="差_行政（人员）_财力性转移支付2010年预算参考数 2" xfId="830"/>
    <cellStyle name="Accent4 2" xfId="831"/>
    <cellStyle name="差_平邑_财力性转移支付2010年预算参考数" xfId="832"/>
    <cellStyle name="差_市辖区测算20080510_不含人员经费系数_财力性转移支付2010年预算参考数" xfId="833"/>
    <cellStyle name="好_市辖区测算20080510_不含人员经费系数 2" xfId="834"/>
    <cellStyle name="常规 18 2" xfId="835"/>
    <cellStyle name="Accent3 - 20% 2" xfId="836"/>
    <cellStyle name="钎霖_4岿角利" xfId="837"/>
    <cellStyle name="好_09黑龙江" xfId="838"/>
    <cellStyle name="百分比 5" xfId="839"/>
    <cellStyle name="差_2007年一般预算支出剔除_财力性转移支付2010年预算参考数 2" xfId="840"/>
    <cellStyle name="好_县市旗测算-新科目（20080627）" xfId="841"/>
    <cellStyle name="好_行政(燃修费)_不含人员经费系数_财力性转移支付2010年预算参考数 2" xfId="842"/>
    <cellStyle name="통화 [0]_BOILER-CO1" xfId="843"/>
    <cellStyle name="好_人员工资和公用经费_财力性转移支付2010年预算参考数 2" xfId="844"/>
    <cellStyle name="差_总人口_财力性转移支付2010年预算参考数 2" xfId="845"/>
    <cellStyle name="好_人员工资和公用经费2_财力性转移支付2010年预算参考数" xfId="846"/>
    <cellStyle name="好_河南 缺口县区测算(地方填报白)_财力性转移支付2010年预算参考数" xfId="847"/>
    <cellStyle name="千位分隔 2" xfId="848"/>
    <cellStyle name="好_不含人员经费系数 2" xfId="849"/>
    <cellStyle name="好_2006年34青海_财力性转移支付2010年预算参考数" xfId="850"/>
    <cellStyle name="强调 2 2" xfId="851"/>
    <cellStyle name="好_28四川" xfId="852"/>
    <cellStyle name="60% - 强调文字颜色 2" xfId="853" builtinId="36"/>
    <cellStyle name="好_县区合并测算20080423(按照各省比重）_不含人员经费系数 2" xfId="854"/>
    <cellStyle name="好_Book2 2" xfId="855"/>
    <cellStyle name="差_22湖南_财力性转移支付2010年预算参考数" xfId="856"/>
    <cellStyle name="差_市辖区测算-新科目（20080626）_民生政策最低支出需求" xfId="857"/>
    <cellStyle name="好_数据--基础数据--预算组--2015年人代会预算部分--2015.01.20--人代会前第6稿--按姚局意见改--调市级项级明细_区县政府预算公开整改--表" xfId="858"/>
    <cellStyle name="好_县市旗测算-新科目（20080626）_县市旗测算-新科目（含人口规模效应）" xfId="859"/>
    <cellStyle name="差_34青海" xfId="860"/>
    <cellStyle name="差_县市旗测算-新科目（20080626）_不含人员经费系数" xfId="861"/>
    <cellStyle name="好_农林水和城市维护标准支出20080505－县区合计_县市旗测算-新科目（含人口规模效应）_财力性转移支付2010年预算参考数 2" xfId="862"/>
    <cellStyle name="百分比 3 2" xfId="863"/>
    <cellStyle name="20% - 强调文字颜色 5" xfId="864" builtinId="46"/>
    <cellStyle name="Accent3 3" xfId="865"/>
    <cellStyle name="检查单元格" xfId="866" builtinId="23"/>
    <cellStyle name="好_行政(燃修费)_民生政策最低支出需求_财力性转移支付2010年预算参考数 2" xfId="867"/>
    <cellStyle name="好_其他部门(按照总人口测算）—20080416" xfId="868"/>
    <cellStyle name="差_县市旗测算20080508 2" xfId="869"/>
    <cellStyle name="好_附表_财力性转移支付2010年预算参考数" xfId="870"/>
    <cellStyle name="差_县市旗测算-新科目（20080627）_财力性转移支付2010年预算参考数 2" xfId="871"/>
    <cellStyle name="好_县市旗测算20080508_县市旗测算-新科目（含人口规模效应）" xfId="872"/>
    <cellStyle name="差_行政（人员） 2" xfId="873"/>
    <cellStyle name="千位分隔[0] 4 2" xfId="874"/>
    <cellStyle name="好_县区合并测算20080423(按照各省比重）_县市旗测算-新科目（含人口规模效应）" xfId="875"/>
    <cellStyle name="千位分隔[0] 3" xfId="876"/>
    <cellStyle name="差_云南省2008年转移支付测算——州市本级考核部分及政策性测算" xfId="877"/>
    <cellStyle name="40% - 强调文字颜色 6" xfId="878" builtinId="51"/>
    <cellStyle name="Input" xfId="879"/>
    <cellStyle name="好_市辖区测算20080510_县市旗测算-新科目（含人口规模效应）_财力性转移支付2010年预算参考数" xfId="880"/>
    <cellStyle name="差_核定人数对比" xfId="881"/>
    <cellStyle name="好_其他部门(按照总人口测算）—20080416_不含人员经费系数_财力性转移支付2010年预算参考数 2" xfId="882"/>
    <cellStyle name="差_行政（人员）_县市旗测算-新科目（含人口规模效应）_财力性转移支付2010年预算参考数" xfId="883"/>
    <cellStyle name="好_人员工资和公用经费3_财力性转移支付2010年预算参考数 2" xfId="884"/>
    <cellStyle name="差_分县成本差异系数_民生政策最低支出需求_财力性转移支付2010年预算参考数" xfId="885"/>
    <cellStyle name="差_市辖区测算-新科目（20080626）_不含人员经费系数 2" xfId="886"/>
    <cellStyle name="差_2006年34青海_财力性转移支付2010年预算参考数" xfId="887"/>
    <cellStyle name="好_市辖区测算20080510_民生政策最低支出需求_财力性转移支付2010年预算参考数 2" xfId="888"/>
    <cellStyle name="好_00省级(打印)" xfId="889"/>
    <cellStyle name="差_2006年34青海" xfId="890"/>
    <cellStyle name="差_5334_2006年迪庆县级财政报表附表 2" xfId="891"/>
    <cellStyle name="差_县市旗测算20080508_不含人员经费系数 2" xfId="892"/>
    <cellStyle name="好_县市旗测算-新科目（20080627） 2" xfId="893"/>
    <cellStyle name="差_文体广播事业(按照总人口测算）—20080416_民生政策最低支出需求_财力性转移支付2010年预算参考数" xfId="894"/>
    <cellStyle name="好_汇总表4_财力性转移支付2010年预算参考数" xfId="895"/>
    <cellStyle name="好_县市旗测算-新科目（20080626）_不含人员经费系数" xfId="896"/>
    <cellStyle name="差_县区合并测算20080423(按照各省比重）_不含人员经费系数_财力性转移支付2010年预算参考数 2" xfId="897"/>
    <cellStyle name="好_县区合并测算20080421_县市旗测算-新科目（含人口规模效应） 2" xfId="898"/>
    <cellStyle name="好_测算结果" xfId="899"/>
    <cellStyle name="差_其他部门(按照总人口测算）—20080416 2" xfId="900"/>
    <cellStyle name="差_缺口县区测算(按2007支出增长25%测算)" xfId="901"/>
    <cellStyle name="HEADING1" xfId="902"/>
    <cellStyle name="汇总" xfId="903" builtinId="25"/>
    <cellStyle name="差_2006年水利统计指标统计表 2" xfId="904"/>
    <cellStyle name="差_市辖区测算20080510_民生政策最低支出需求_财力性转移支付2010年预算参考数" xfId="905"/>
    <cellStyle name="好_数据--基础数据--预算组--2015年人代会预算部分--2015.01.20--人代会前第6稿--按姚局意见改--调市级项级明细" xfId="906"/>
    <cellStyle name="好_分析缺口率_财力性转移支付2010年预算参考数" xfId="907"/>
    <cellStyle name="好_行政（人员）_县市旗测算-新科目（含人口规模效应）_财力性转移支付2010年预算参考数 2" xfId="908"/>
    <cellStyle name="好_12滨州" xfId="909"/>
    <cellStyle name="好_危改资金测算" xfId="910"/>
    <cellStyle name="差_2007一般预算支出口径剔除表" xfId="911"/>
    <cellStyle name="标题" xfId="912" builtinId="15"/>
    <cellStyle name="差_县市旗测算20080508" xfId="913"/>
    <cellStyle name="差_县市旗测算-新科目（20080626）" xfId="914"/>
    <cellStyle name="好_县市旗测算20080508_民生政策最低支出需求" xfId="915"/>
    <cellStyle name="差_人员工资和公用经费2 2" xfId="916"/>
    <cellStyle name="差_30云南_1_财力性转移支付2010年预算参考数 2" xfId="917"/>
    <cellStyle name="40% - 强调文字颜色 4" xfId="918" builtinId="43"/>
    <cellStyle name="差_2008年支出核定 2" xfId="919"/>
    <cellStyle name="差_财政供养人员 2" xfId="920"/>
    <cellStyle name="标题 4" xfId="921" builtinId="19"/>
    <cellStyle name="Accent3 - 40%" xfId="922"/>
    <cellStyle name="好_农林水和城市维护标准支出20080505－县区合计_民生政策最低支出需求_财力性转移支付2010年预算参考数" xfId="923"/>
    <cellStyle name="好_28四川_财力性转移支付2010年预算参考数 2" xfId="924"/>
    <cellStyle name="好_行政公检法测算_财力性转移支付2010年预算参考数 2" xfId="925"/>
    <cellStyle name="好_县市旗测算-新科目（20080626）_民生政策最低支出需求_财力性转移支付2010年预算参考数 2" xfId="926"/>
    <cellStyle name="差_农林水和城市维护标准支出20080505－县区合计_财力性转移支付2010年预算参考数" xfId="927"/>
    <cellStyle name="好_人员工资和公用经费" xfId="928"/>
    <cellStyle name="好_市辖区测算20080510_不含人员经费系数_财力性转移支付2010年预算参考数 2" xfId="929"/>
    <cellStyle name="好_2008年预计支出与2007年对比" xfId="930"/>
    <cellStyle name="Input 3" xfId="931"/>
    <cellStyle name="差_教育(按照总人口测算）—20080416_财力性转移支付2010年预算参考数 2" xfId="932"/>
    <cellStyle name="20% - 强调文字颜色 2" xfId="933" builtinId="34"/>
    <cellStyle name="注释" xfId="934" builtinId="10"/>
    <cellStyle name="20% - Accent6 2" xfId="935"/>
    <cellStyle name="60% - 强调文字颜色 3" xfId="936" builtinId="40"/>
    <cellStyle name="好_行政公检法测算_不含人员经费系数 2" xfId="937"/>
    <cellStyle name="好_文体广播事业(按照总人口测算）—20080416_民生政策最低支出需求" xfId="938"/>
    <cellStyle name="好_34青海_财力性转移支付2010年预算参考数 2" xfId="939"/>
    <cellStyle name="好_汇总表4 2" xfId="940"/>
    <cellStyle name="好_教育(按照总人口测算）—20080416_县市旗测算-新科目（含人口规模效应） 2" xfId="941"/>
    <cellStyle name="好_成本差异系数" xfId="942"/>
    <cellStyle name="好_市辖区测算20080510 2" xfId="943"/>
    <cellStyle name="差_2006年全省财力计算表（中央、决算）" xfId="944"/>
    <cellStyle name="好" xfId="945" builtinId="26"/>
    <cellStyle name="Warning Text" xfId="946"/>
    <cellStyle name="普通_ 白土" xfId="947"/>
    <cellStyle name="适中" xfId="948" builtinId="28"/>
    <cellStyle name="好_行政公检法测算_民生政策最低支出需求 2" xfId="949"/>
    <cellStyle name="强调文字颜色 1 2 2" xfId="950"/>
    <cellStyle name="差_行政公检法测算_财力性转移支付2010年预算参考数 2" xfId="951"/>
    <cellStyle name="差_卫生(按照总人口测算）—20080416_民生政策最低支出需求_财力性转移支付2010年预算参考数 2" xfId="952"/>
    <cellStyle name="计算" xfId="953" builtinId="22"/>
    <cellStyle name="好_2006年全省财力计算表（中央、决算） 2" xfId="954"/>
    <cellStyle name="好_危改资金测算_财力性转移支付2010年预算参考数" xfId="955"/>
    <cellStyle name="标题 2" xfId="956" builtinId="17"/>
    <cellStyle name="40% - 强调文字颜色 2" xfId="957" builtinId="35"/>
    <cellStyle name="好_05潍坊" xfId="958"/>
    <cellStyle name="好_县市旗测算20080508_民生政策最低支出需求_财力性转移支付2010年预算参考数" xfId="959"/>
    <cellStyle name="百分比" xfId="960" builtinId="5"/>
    <cellStyle name="好_2008年全省汇总收支计算表" xfId="961"/>
    <cellStyle name="40% - 强调文字颜色 5" xfId="962" builtinId="47"/>
    <cellStyle name="好_市辖区测算-新科目（20080626）_民生政策最低支出需求 2" xfId="963"/>
    <cellStyle name="霓付 [0]_ +Foil &amp; -FOIL &amp; PAPER" xfId="964"/>
    <cellStyle name="好_自行调整差异系数顺序" xfId="965"/>
    <cellStyle name="好_市辖区测算-新科目（20080626）" xfId="966"/>
    <cellStyle name="强调文字颜色 1" xfId="967" builtinId="29"/>
    <cellStyle name="差_核定人数下发表_财力性转移支付2010年预算参考数" xfId="968"/>
    <cellStyle name="60% - 强调文字颜色 4" xfId="969" builtinId="44"/>
    <cellStyle name="千位分隔 3" xfId="970"/>
    <cellStyle name="差_Book2 2" xfId="971"/>
    <cellStyle name="好_测算结果_财力性转移支付2010年预算参考数 2" xfId="972"/>
    <cellStyle name="好_30云南_1 2" xfId="973"/>
    <cellStyle name="comma zerodec" xfId="974"/>
    <cellStyle name="好_自行调整差异系数顺序 2" xfId="975"/>
    <cellStyle name="差_汇总_财力性转移支付2010年预算参考数 2" xfId="976"/>
    <cellStyle name="好_2006年28四川_财力性转移支付2010年预算参考数" xfId="977"/>
    <cellStyle name="强调文字颜色 6" xfId="978" builtinId="49"/>
    <cellStyle name="常规 7" xfId="979"/>
    <cellStyle name="好_核定人数对比 2" xfId="980"/>
    <cellStyle name="好_文体广播事业(按照总人口测算）—20080416_县市旗测算-新科目（含人口规模效应）_财力性转移支付2010年预算参考数" xfId="981"/>
    <cellStyle name="60% - 强调文字颜色 1" xfId="982" builtinId="32"/>
    <cellStyle name="好_缺口县区测算(财政部标准) 2" xfId="983"/>
    <cellStyle name="差_县区合并测算20080421_民生政策最低支出需求_财力性转移支付2010年预算参考数 2" xfId="984"/>
    <cellStyle name="Accent2 - 20%" xfId="985"/>
    <cellStyle name="好_其他部门(按照总人口测算）—20080416_县市旗测算-新科目（含人口规模效应）" xfId="986"/>
    <cellStyle name="好_河南 缺口县区测算(地方填报白)_财力性转移支付2010年预算参考数 2" xfId="987"/>
    <cellStyle name="千位分隔 2 2" xfId="988"/>
    <cellStyle name="好_汇总表_财力性转移支付2010年预算参考数" xfId="989"/>
    <cellStyle name="好_07临沂" xfId="990"/>
    <cellStyle name="差_卫生(按照总人口测算）—20080416_财力性转移支付2010年预算参考数" xfId="991"/>
    <cellStyle name="差_2007年一般预算支出剔除" xfId="992"/>
    <cellStyle name="20% - 强调文字颜色 3" xfId="993" builtinId="38"/>
    <cellStyle name="差_市辖区测算20080510_财力性转移支付2010年预算参考数 2" xfId="994"/>
    <cellStyle name="好_22湖南 2" xfId="995"/>
    <cellStyle name="差_卫生(按照总人口测算）—20080416_民生政策最低支出需求_财力性转移支付2010年预算参考数" xfId="996"/>
    <cellStyle name="Accent5 - 20%" xfId="997"/>
    <cellStyle name="好_市辖区测算-新科目（20080626）_财力性转移支付2010年预算参考数" xfId="998"/>
    <cellStyle name="输入" xfId="999" builtinId="20"/>
    <cellStyle name="常规 11 2" xfId="1000"/>
    <cellStyle name="差_安徽 缺口县区测算(地方填报)1_财力性转移支付2010年预算参考数" xfId="1001"/>
    <cellStyle name="好_县区合并测算20080421_民生政策最低支出需求" xfId="1002"/>
    <cellStyle name="Heading 4" xfId="1003"/>
    <cellStyle name="好_重点民生支出需求测算表社保（农村低保）081112" xfId="1004"/>
    <cellStyle name="强调文字颜色 4" xfId="1005" builtinId="41"/>
    <cellStyle name="差_县市旗测算-新科目（20080626）_县市旗测算-新科目（含人口规模效应）_财力性转移支付2010年预算参考数 2" xfId="1006"/>
    <cellStyle name="好_2006年27重庆 2" xfId="1007"/>
    <cellStyle name="常规 5" xfId="1008"/>
    <cellStyle name="20% - 强调文字颜色 6 2" xfId="1009"/>
    <cellStyle name="差_33甘肃 2" xfId="1010"/>
    <cellStyle name="好_县市旗测算-新科目（20080627）_财力性转移支付2010年预算参考数" xfId="1011"/>
    <cellStyle name="好_人员工资和公用经费 2" xfId="1012"/>
    <cellStyle name="差_文体广播事业(按照总人口测算）—20080416_民生政策最低支出需求_财力性转移支付2010年预算参考数 2" xfId="1013"/>
    <cellStyle name="好_其他部门(按照总人口测算）—20080416_县市旗测算-新科目（含人口规模效应）_财力性转移支付2010年预算参考数 2" xfId="1014"/>
    <cellStyle name="好_市辖区测算-新科目（20080626）_财力性转移支付2010年预算参考数 2" xfId="1015"/>
    <cellStyle name="好_分县成本差异系数" xfId="1016"/>
    <cellStyle name="常规 9" xfId="1017"/>
    <cellStyle name="差_Book2_财力性转移支付2010年预算参考数" xfId="1018"/>
    <cellStyle name="20% - 强调文字颜色 1" xfId="1019" builtinId="30"/>
    <cellStyle name="好_同德_财力性转移支付2010年预算参考数" xfId="1020"/>
    <cellStyle name="好_财政供养人员" xfId="1021"/>
    <cellStyle name="差_教育(按照总人口测算）—20080416_民生政策最低支出需求_财力性转移支付2010年预算参考数" xfId="1022"/>
    <cellStyle name="差_行政（人员）_县市旗测算-新科目（含人口规模效应）" xfId="1023"/>
    <cellStyle name="差_核定人数对比 2" xfId="1024"/>
    <cellStyle name="好_县市旗测算20080508_县市旗测算-新科目（含人口规模效应） 2" xfId="1025"/>
    <cellStyle name="差_Book2" xfId="1026"/>
    <cellStyle name="好_民生政策最低支出需求" xfId="1027"/>
    <cellStyle name="标题 1" xfId="1028" builtinId="16"/>
    <cellStyle name="差_不含人员经费系数_财力性转移支付2010年预算参考数 2" xfId="1029"/>
    <cellStyle name="Accent4 - 40%" xfId="1030"/>
    <cellStyle name="好_汇总表4_财力性转移支付2010年预算参考数 2" xfId="1031"/>
    <cellStyle name="常规 8 2" xfId="1032"/>
    <cellStyle name="40% - Accent2" xfId="1033"/>
    <cellStyle name="好_14安徽_财力性转移支付2010年预算参考数" xfId="1034"/>
    <cellStyle name="差_34青海 2" xfId="1035"/>
    <cellStyle name="Accent3 2" xfId="1036"/>
    <cellStyle name="好_27重庆 2" xfId="1037"/>
    <cellStyle name="差_2006年27重庆_财力性转移支付2010年预算参考数 2" xfId="1038"/>
    <cellStyle name="好_行政公检法测算_民生政策最低支出需求" xfId="1039"/>
    <cellStyle name="常规 24" xfId="1040"/>
    <cellStyle name="常规 19" xfId="1041"/>
    <cellStyle name="Accent3 - 20%" xfId="1042"/>
    <cellStyle name="强调 3 2" xfId="1043"/>
    <cellStyle name="差_卫生部门_财力性转移支付2010年预算参考数 2" xfId="1044"/>
    <cellStyle name="好_农林水和城市维护标准支出20080505－县区合计_县市旗测算-新科目（含人口规模效应）_财力性转移支付2010年预算参考数" xfId="1045"/>
    <cellStyle name="千位分隔 4 2" xfId="1046"/>
    <cellStyle name="好_县区合并测算20080421_不含人员经费系数_财力性转移支付2010年预算参考数" xfId="1047"/>
    <cellStyle name="差 2" xfId="1048"/>
    <cellStyle name="差_危改资金测算" xfId="1049"/>
    <cellStyle name="差_人员工资和公用经费_财力性转移支付2010年预算参考数" xfId="1050"/>
    <cellStyle name="差_市辖区测算-新科目（20080626） 2" xfId="1051"/>
    <cellStyle name="好_gdp" xfId="1052"/>
    <cellStyle name="好_市辖区测算-新科目（20080626）_不含人员经费系数_财力性转移支付2010年预算参考数" xfId="1053"/>
    <cellStyle name="好_卫生(按照总人口测算）—20080416_民生政策最低支出需求 2" xfId="1054"/>
    <cellStyle name="差_行政（人员）_民生政策最低支出需求" xfId="1055"/>
    <cellStyle name="好_不含人员经费系数_财力性转移支付2010年预算参考数 2" xfId="1056"/>
    <cellStyle name="千位分隔 4" xfId="1057"/>
    <cellStyle name="差_2006年34青海_财力性转移支付2010年预算参考数 2" xfId="1058"/>
    <cellStyle name="差_文体广播事业(按照总人口测算）—20080416_县市旗测算-新科目（含人口规模效应） 2" xfId="1059"/>
    <cellStyle name="好_行政(燃修费)_不含人员经费系数 2" xfId="1060"/>
    <cellStyle name="常规 26" xfId="1061"/>
    <cellStyle name="差_市辖区测算20080510_民生政策最低支出需求 2" xfId="1062"/>
    <cellStyle name="Accent6 2" xfId="1063"/>
    <cellStyle name="好_1" xfId="1064"/>
    <cellStyle name="好_民生政策最低支出需求 2" xfId="1065"/>
    <cellStyle name="差_农林水和城市维护标准支出20080505－县区合计_民生政策最低支出需求_财力性转移支付2010年预算参考数 2" xfId="1066"/>
    <cellStyle name="差_市辖区测算20080510_县市旗测算-新科目（含人口规模效应）" xfId="1067"/>
    <cellStyle name="好_县区合并测算20080421_县市旗测算-新科目（含人口规模效应）" xfId="1068"/>
    <cellStyle name="好_卫生(按照总人口测算）—20080416" xfId="1069"/>
    <cellStyle name="好_2006年27重庆_财力性转移支付2010年预算参考数 2" xfId="1070"/>
    <cellStyle name="Accent2 3" xfId="1071"/>
    <cellStyle name="好_县市旗测算-新科目（20080627）_不含人员经费系数_财力性转移支付2010年预算参考数 2" xfId="1072"/>
    <cellStyle name="好_2_财力性转移支付2010年预算参考数 2" xfId="1073"/>
    <cellStyle name="差_县市旗测算20080508_县市旗测算-新科目（含人口规模效应）_财力性转移支付2010年预算参考数 2" xfId="1074"/>
    <cellStyle name="好_县市旗测算-新科目（20080627）_县市旗测算-新科目（含人口规模效应）_财力性转移支付2010年预算参考数 2" xfId="1075"/>
    <cellStyle name="好_县区合并测算20080423(按照各省比重） 2" xfId="1076"/>
    <cellStyle name="好_20河南_财力性转移支付2010年预算参考数 2" xfId="1077"/>
    <cellStyle name="差_行政(燃修费)_民生政策最低支出需求 2" xfId="1078"/>
    <cellStyle name="好_县市旗测算20080508_县市旗测算-新科目（含人口规模效应）_财力性转移支付2010年预算参考数 2" xfId="1079"/>
    <cellStyle name="差_行政公检法测算_县市旗测算-新科目（含人口规模效应）" xfId="1080"/>
    <cellStyle name="差_河南 缺口县区测算(地方填报白) 2" xfId="1081"/>
    <cellStyle name="差_行政(燃修费)_民生政策最低支出需求" xfId="1082"/>
    <cellStyle name="好_其他部门(按照总人口测算）—20080416_县市旗测算-新科目（含人口规模效应） 2" xfId="1083"/>
    <cellStyle name="好_2008年一般预算支出预计 2" xfId="1084"/>
    <cellStyle name="差_数据--基础数据--预算组--2015年人代会预算部分--2015.01.20--人代会前第6稿--按姚局意见改--调市级项级明细_区县政府预算公开整改--表" xfId="1085"/>
    <cellStyle name="差_缺口县区测算(财政部标准)" xfId="1086"/>
    <cellStyle name="好_07临沂 2" xfId="1087"/>
    <cellStyle name="好_民生政策最低支出需求_财力性转移支付2010年预算参考数 2" xfId="1088"/>
    <cellStyle name="好_卫生部门_财力性转移支付2010年预算参考数 2" xfId="1089"/>
    <cellStyle name="好_分县成本差异系数_不含人员经费系数_财力性转移支付2010年预算参考数 2" xfId="1090"/>
    <cellStyle name="差_数据--基础数据--预算组--2015年人代会预算部分--2015.01.20--人代会前第6稿--按姚局意见改--调市级项级明细 2" xfId="1091"/>
    <cellStyle name="好_云南 缺口县区测算(地方填报) 2" xfId="1092"/>
    <cellStyle name="好_分县成本差异系数_民生政策最低支出需求_财力性转移支付2010年预算参考数 2" xfId="1093"/>
    <cellStyle name="好_行政公检法测算_县市旗测算-新科目（含人口规模效应）" xfId="1094"/>
    <cellStyle name="常规 4 3" xfId="1095"/>
    <cellStyle name="好_市辖区测算20080510_民生政策最低支出需求 2" xfId="1096"/>
    <cellStyle name="好_县市旗测算20080508 2" xfId="1097"/>
    <cellStyle name="Heading 3 2" xfId="1098"/>
    <cellStyle name="差_2016年科目0114" xfId="1099"/>
    <cellStyle name="常规 20" xfId="1100"/>
    <cellStyle name="常规 15" xfId="1101"/>
    <cellStyle name="差_12滨州 2" xfId="1102"/>
    <cellStyle name="好_县市旗测算-新科目（20080627）_不含人员经费系数_财力性转移支付2010年预算参考数" xfId="1103"/>
    <cellStyle name="好_分县成本差异系数_民生政策最低支出需求_财力性转移支付2010年预算参考数" xfId="1104"/>
    <cellStyle name="强调 2" xfId="1105"/>
    <cellStyle name="货币 2" xfId="1106"/>
    <cellStyle name="好_城建部门" xfId="1107"/>
    <cellStyle name="链接单元格 2" xfId="1108"/>
    <cellStyle name="好_县市旗测算-新科目（20080626）" xfId="1109"/>
    <cellStyle name="差_行政(燃修费)_财力性转移支付2010年预算参考数" xfId="1110"/>
    <cellStyle name="差_县区合并测算20080423(按照各省比重）_民生政策最低支出需求_财力性转移支付2010年预算参考数 2" xfId="1111"/>
    <cellStyle name="好_县区合并测算20080423(按照各省比重）_不含人员经费系数_财力性转移支付2010年预算参考数 2" xfId="1112"/>
    <cellStyle name="40% - Accent4 2" xfId="1113"/>
    <cellStyle name="差_县区合并测算20080423(按照各省比重）_财力性转移支付2010年预算参考数 2" xfId="1114"/>
    <cellStyle name="好_云南省2008年转移支付测算——州市本级考核部分及政策性测算 2" xfId="1115"/>
    <cellStyle name="好_行政(燃修费)_财力性转移支付2010年预算参考数 2" xfId="1116"/>
    <cellStyle name="好_缺口县区测算(按2007支出增长25%测算)_财力性转移支付2010年预算参考数 2" xfId="1117"/>
    <cellStyle name="差_缺口县区测算(财政部标准)_财力性转移支付2010年预算参考数 2" xfId="1118"/>
    <cellStyle name="好_2006年28四川" xfId="1119"/>
    <cellStyle name="好_县市旗测算-新科目（20080627）_民生政策最低支出需求_财力性转移支付2010年预算参考数 2" xfId="1120"/>
    <cellStyle name="常规 25 2" xfId="1121"/>
    <cellStyle name="好_青海 缺口县区测算(地方填报)_财力性转移支付2010年预算参考数 2" xfId="1122"/>
    <cellStyle name="差_县市旗测算-新科目（20080626）_不含人员经费系数_财力性转移支付2010年预算参考数" xfId="1123"/>
    <cellStyle name="差_文体广播事业(按照总人口测算）—20080416_县市旗测算-新科目（含人口规模效应）" xfId="1124"/>
    <cellStyle name="常规 26 2" xfId="1125"/>
    <cellStyle name="强调文字颜色 5 2" xfId="1126"/>
    <cellStyle name="Title 2" xfId="1127"/>
    <cellStyle name="差_核定人数下发表" xfId="1128"/>
    <cellStyle name="千位分隔" xfId="1129" builtinId="3"/>
    <cellStyle name="差_行政公检法测算_县市旗测算-新科目（含人口规模效应） 2" xfId="1130"/>
    <cellStyle name="差_行政(燃修费)_不含人员经费系数 2" xfId="1131"/>
    <cellStyle name="警告文本" xfId="1132" builtinId="11"/>
    <cellStyle name="差_汇总-县级财政报表附表 2" xfId="1133"/>
    <cellStyle name="差_财政供养人员_财力性转移支付2010年预算参考数" xfId="1134"/>
    <cellStyle name="差_行政(燃修费)_不含人员经费系数_财力性转移支付2010年预算参考数 2" xfId="1135"/>
    <cellStyle name="好_缺口县区测算（11.13） 2" xfId="1136"/>
    <cellStyle name="好_Book1_财力性转移支付2010年预算参考数" xfId="1137"/>
    <cellStyle name="货币" xfId="1138" builtinId="4"/>
    <cellStyle name="好_其他部门(按照总人口测算）—20080416_县市旗测算-新科目（含人口规模效应）_财力性转移支付2010年预算参考数" xfId="1139"/>
    <cellStyle name="好_分县成本差异系数_财力性转移支付2010年预算参考数" xfId="1140"/>
    <cellStyle name="差_测算结果" xfId="1141"/>
    <cellStyle name="好_行政（人员）_不含人员经费系数" xfId="1142"/>
    <cellStyle name="好_县市旗测算-新科目（20080626）_财力性转移支付2010年预算参考数 2" xfId="1143"/>
    <cellStyle name="好_2006年22湖南_财力性转移支付2010年预算参考数 2" xfId="1144"/>
    <cellStyle name="好_2016人代会附表（2015-9-11）（姚局）-财经委" xfId="1145"/>
    <cellStyle name="통화_BOILER-CO1" xfId="1146"/>
    <cellStyle name="Accent5 - 40% 2" xfId="1147"/>
    <cellStyle name="好_行政（人员）_县市旗测算-新科目（含人口规模效应） 2" xfId="1148"/>
    <cellStyle name="好_汇总" xfId="1149"/>
    <cellStyle name="千位分季_新建 Microsoft Excel 工作表" xfId="1150"/>
    <cellStyle name="差_县区合并测算20080421_不含人员经费系数 2" xfId="1151"/>
    <cellStyle name="好_县市旗测算-新科目（20080626） 2" xfId="1152"/>
    <cellStyle name="好_1110洱源县" xfId="1153"/>
    <cellStyle name="差_缺口县区测算_财力性转移支付2010年预算参考数 2" xfId="1154"/>
    <cellStyle name="好_县市旗测算20080508_县市旗测算-新科目（含人口规模效应）_财力性转移支付2010年预算参考数" xfId="1155"/>
    <cellStyle name="好_县区合并测算20080421_不含人员经费系数" xfId="1156"/>
    <cellStyle name="好_市辖区测算20080510_财力性转移支付2010年预算参考数" xfId="1157"/>
    <cellStyle name="好_分县成本差异系数_不含人员经费系数 2" xfId="1158"/>
    <cellStyle name="汇总 2" xfId="1159"/>
    <cellStyle name="差_卫生(按照总人口测算）—20080416_县市旗测算-新科目（含人口规模效应） 2" xfId="1160"/>
    <cellStyle name="计算 2" xfId="1161"/>
    <cellStyle name="差_其他部门(按照总人口测算）—20080416_不含人员经费系数_财力性转移支付2010年预算参考数 2" xfId="1162"/>
    <cellStyle name="差_成本差异系数（含人口规模） 2" xfId="1163"/>
    <cellStyle name="好_县区合并测算20080421_财力性转移支付2010年预算参考数" xfId="1164"/>
    <cellStyle name="好_行政公检法测算_县市旗测算-新科目（含人口规模效应） 2" xfId="1165"/>
    <cellStyle name="差_卫生(按照总人口测算）—20080416_不含人员经费系数 2" xfId="1166"/>
    <cellStyle name="好_成本差异系数（含人口规模） 2" xfId="1167"/>
    <cellStyle name="好_行政（人员）_民生政策最低支出需求_财力性转移支付2010年预算参考数" xfId="1168"/>
    <cellStyle name="差_云南 缺口县区测算(地方填报)" xfId="1169"/>
    <cellStyle name="差_卫生部门 2" xfId="1170"/>
    <cellStyle name="差_汇总表_财力性转移支付2010年预算参考数" xfId="1171"/>
    <cellStyle name="好_分析缺口率 2" xfId="1172"/>
    <cellStyle name="差_市辖区测算20080510_县市旗测算-新科目（含人口规模效应） 2" xfId="1173"/>
    <cellStyle name="差_教育(按照总人口测算）—20080416_县市旗测算-新科目（含人口规模效应） 2" xfId="1174"/>
    <cellStyle name="20% - 强调文字颜色 4" xfId="1175" builtinId="42"/>
    <cellStyle name="差_县市旗测算-新科目（20080627）_不含人员经费系数" xfId="1176"/>
    <cellStyle name="40% - Accent3" xfId="1177"/>
    <cellStyle name="常规 8" xfId="1178"/>
    <cellStyle name="差_汇总_财力性转移支付2010年预算参考数" xfId="1179"/>
    <cellStyle name="好_33甘肃 2" xfId="1180"/>
    <cellStyle name="好_行政公检法测算_民生政策最低支出需求_财力性转移支付2010年预算参考数" xfId="1181"/>
    <cellStyle name="好_行政（人员）_民生政策最低支出需求" xfId="1182"/>
    <cellStyle name="好_市辖区测算-新科目（20080626）_不含人员经费系数" xfId="1183"/>
    <cellStyle name="差_文体广播事业(按照总人口测算）—20080416_县市旗测算-新科目（含人口规模效应）_财力性转移支付2010年预算参考数 2" xfId="1184"/>
    <cellStyle name="好_2008计算资料（8月5）" xfId="1185"/>
    <cellStyle name="差_教育(按照总人口测算）—20080416_县市旗测算-新科目（含人口规模效应）_财力性转移支付2010年预算参考数 2" xfId="1186"/>
    <cellStyle name="数字 2" xfId="1187"/>
    <cellStyle name="好_30云南_1" xfId="1188"/>
    <cellStyle name="Linked Cell" xfId="1189"/>
    <cellStyle name="差_县市旗测算-新科目（20080626）_民生政策最低支出需求 2" xfId="1190"/>
    <cellStyle name="后继超级链接 2" xfId="1191"/>
    <cellStyle name="20% - 强调文字颜色 4 2" xfId="1192"/>
    <cellStyle name="好_财政供养人员_财力性转移支付2010年预算参考数 2" xfId="1193"/>
    <cellStyle name="归盒啦_95" xfId="1194"/>
    <cellStyle name="检查单元格 2" xfId="1195"/>
    <cellStyle name="好_教育(按照总人口测算）—20080416_财力性转移支付2010年预算参考数" xfId="1196"/>
    <cellStyle name="好_县市旗测算-新科目（20080626）_不含人员经费系数 2" xfId="1197"/>
    <cellStyle name="好_20河南 2" xfId="1198"/>
    <cellStyle name="好_2016年科目0114" xfId="1199"/>
    <cellStyle name="好_卫生(按照总人口测算）—20080416_不含人员经费系数_财力性转移支付2010年预算参考数" xfId="1200"/>
    <cellStyle name="好_2015年社会保险基金预算草案表样（报人大）" xfId="1201"/>
    <cellStyle name="差_民生政策最低支出需求 2" xfId="1202"/>
    <cellStyle name="差_人员工资和公用经费_财力性转移支付2010年预算参考数 2" xfId="1203"/>
    <cellStyle name="好_人员工资和公用经费2_财力性转移支付2010年预算参考数 2" xfId="1204"/>
    <cellStyle name="好_财政供养人员 2" xfId="1205"/>
    <cellStyle name="差_山东省民生支出标准" xfId="1206"/>
    <cellStyle name="Accent6" xfId="1207"/>
    <cellStyle name="好_2006年水利统计指标统计表 2" xfId="1208"/>
    <cellStyle name="差_行政(燃修费)_民生政策最低支出需求_财力性转移支付2010年预算参考数 2" xfId="1209"/>
    <cellStyle name="差_行政公检法测算_财力性转移支付2010年预算参考数" xfId="1210"/>
    <cellStyle name="差_农林水和城市维护标准支出20080505－县区合计_不含人员经费系数 2" xfId="1211"/>
    <cellStyle name="差_缺口县区测算（11.13） 2" xfId="1212"/>
    <cellStyle name="好_一般预算支出口径剔除表_财力性转移支付2010年预算参考数 2" xfId="1213"/>
    <cellStyle name="差_农林水和城市维护标准支出20080505－县区合计_不含人员经费系数" xfId="1214"/>
    <cellStyle name="差_总人口" xfId="1215"/>
    <cellStyle name="好_2006年34青海 2" xfId="1216"/>
    <cellStyle name="好_2006年34青海" xfId="1217"/>
    <cellStyle name="差_530629_2006年县级财政报表附表" xfId="1218"/>
    <cellStyle name="40% - 强调文字颜色 5 2" xfId="1219"/>
    <cellStyle name="好_2008年全省汇总收支计算表 2" xfId="1220"/>
    <cellStyle name="好_教育(按照总人口测算）—20080416_财力性转移支付2010年预算参考数 2" xfId="1221"/>
    <cellStyle name="差_缺口县区测算(财政部标准) 2" xfId="1222"/>
    <cellStyle name="好_2006年33甘肃 2" xfId="1223"/>
    <cellStyle name="好_云南省2008年转移支付测算——州市本级考核部分及政策性测算_财力性转移支付2010年预算参考数 2" xfId="1224"/>
    <cellStyle name="差_2_财力性转移支付2010年预算参考数 2" xfId="1225"/>
    <cellStyle name="差_行政公检法测算_民生政策最低支出需求" xfId="1226"/>
    <cellStyle name="好_县区合并测算20080423(按照各省比重）_不含人员经费系数" xfId="1227"/>
    <cellStyle name="好_2008年一般预算支出预计" xfId="1228"/>
    <cellStyle name="差_教育(按照总人口测算）—20080416_不含人员经费系数_财力性转移支付2010年预算参考数 2" xfId="1229"/>
    <cellStyle name="好_成本差异系数_财力性转移支付2010年预算参考数" xfId="1230"/>
    <cellStyle name="好_1110洱源县 2" xfId="1231"/>
    <cellStyle name="好_2_财力性转移支付2010年预算参考数" xfId="1232"/>
    <cellStyle name="好_文体广播事业(按照总人口测算）—20080416_民生政策最低支出需求_财力性转移支付2010年预算参考数 2" xfId="1233"/>
    <cellStyle name="霓付_ +Foil &amp; -FOIL &amp; PAPER" xfId="1234"/>
    <cellStyle name="好_2006年33甘肃" xfId="1235"/>
    <cellStyle name="差_检验表" xfId="1236"/>
    <cellStyle name="差_自行调整差异系数顺序 2" xfId="1237"/>
    <cellStyle name="差_2006年22湖南_财力性转移支付2010年预算参考数 2" xfId="1238"/>
    <cellStyle name="Explanatory Text" xfId="1239"/>
    <cellStyle name="好_缺口县区测算(按2007支出增长25%测算)_财力性转移支付2010年预算参考数" xfId="1240"/>
    <cellStyle name="好_2006年28四川 2" xfId="1241"/>
    <cellStyle name="差_县区合并测算20080421_县市旗测算-新科目（含人口规模效应）" xfId="1242"/>
    <cellStyle name="好_县区合并测算20080423(按照各省比重）_民生政策最低支出需求_财力性转移支付2010年预算参考数" xfId="1243"/>
    <cellStyle name="差_文体广播事业(按照总人口测算）—20080416_民生政策最低支出需求" xfId="1244"/>
    <cellStyle name="Accent5 - 60% 2" xfId="1245"/>
    <cellStyle name="好_2006年22湖南 2" xfId="1246"/>
    <cellStyle name="好_2006年22湖南" xfId="1247"/>
    <cellStyle name="好_2006年27重庆_财力性转移支付2010年预算参考数" xfId="1248"/>
    <cellStyle name="好_2 2" xfId="1249"/>
    <cellStyle name="好_危改资金测算 2" xfId="1250"/>
    <cellStyle name="好_12滨州 2" xfId="1251"/>
    <cellStyle name="好_11大理" xfId="1252"/>
    <cellStyle name="差_分析缺口率_财力性转移支付2010年预算参考数 2" xfId="1253"/>
    <cellStyle name="常规 6 2" xfId="1254"/>
    <cellStyle name="差_缺口县区测算(按2007支出增长25%测算)_财力性转移支付2010年预算参考数 2" xfId="1255"/>
    <cellStyle name="60% - Accent4" xfId="1256"/>
    <cellStyle name="差_河南 缺口县区测算(地方填报)_财力性转移支付2010年预算参考数" xfId="1257"/>
    <cellStyle name="Accent3 - 60%" xfId="1258"/>
    <cellStyle name="差_行政（人员）_不含人员经费系数_财力性转移支付2010年预算参考数" xfId="1259"/>
    <cellStyle name="差_行政（人员）_民生政策最低支出需求 2" xfId="1260"/>
    <cellStyle name="差_文体广播事业(按照总人口测算）—20080416 2" xfId="1261"/>
    <cellStyle name="好_文体广播事业(按照总人口测算）—20080416_不含人员经费系数 2" xfId="1262"/>
    <cellStyle name="好_社保处下达区县2015年指标（第二批） 2" xfId="1263"/>
    <cellStyle name="好_文体广播事业(按照总人口测算）—20080416_不含人员经费系数" xfId="1264"/>
    <cellStyle name="好_成本差异系数_财力性转移支付2010年预算参考数 2" xfId="1265"/>
    <cellStyle name="好_第五部分(才淼、饶永宏） 2" xfId="1266"/>
    <cellStyle name="差_河南 缺口县区测算(地方填报白)_财力性转移支付2010年预算参考数 2" xfId="1267"/>
    <cellStyle name="差_民生政策最低支出需求" xfId="1268"/>
    <cellStyle name="差_县区合并测算20080423(按照各省比重）_县市旗测算-新科目（含人口规模效应） 2" xfId="1269"/>
    <cellStyle name="差_缺口县区测算(按2007支出增长25%测算) 2" xfId="1270"/>
    <cellStyle name="差_其他部门(按照总人口测算）—20080416_县市旗测算-新科目（含人口规模效应） 2" xfId="1271"/>
    <cellStyle name="60% - 强调文字颜色 5 2" xfId="1272"/>
    <cellStyle name="20% - 强调文字颜色 1 2" xfId="1273"/>
    <cellStyle name="差_行政公检法测算_县市旗测算-新科目（含人口规模效应）_财力性转移支付2010年预算参考数 2" xfId="1274"/>
    <cellStyle name="差_09黑龙江_财力性转移支付2010年预算参考数" xfId="1275"/>
    <cellStyle name="常规 9 2" xfId="1276"/>
    <cellStyle name="Accent2 - 60%" xfId="1277"/>
    <cellStyle name="好_汇总表 2" xfId="1278"/>
    <cellStyle name="好_缺口县区测算(财政部标准)_财力性转移支付2010年预算参考数" xfId="1279"/>
    <cellStyle name="常规 28" xfId="1280"/>
    <cellStyle name="好_0605石屏县" xfId="1281"/>
    <cellStyle name="标题 1 2 2" xfId="1282"/>
    <cellStyle name="差_卫生(按照总人口测算）—20080416_民生政策最低支出需求" xfId="1283"/>
    <cellStyle name="好_一般预算支出口径剔除表" xfId="1284"/>
    <cellStyle name="计算 2 2" xfId="1285"/>
    <cellStyle name="Calc Currency (0)" xfId="1286"/>
    <cellStyle name="好_财政供养人员_财力性转移支付2010年预算参考数" xfId="1287"/>
    <cellStyle name="货币[0]" xfId="1288" builtinId="7"/>
    <cellStyle name="好_行政（人员）_民生政策最低支出需求 2" xfId="1289"/>
    <cellStyle name="好_卫生(按照总人口测算）—20080416_不含人员经费系数 2" xfId="1290"/>
    <cellStyle name="常规 21 2" xfId="1291"/>
    <cellStyle name="常规 13" xfId="1292"/>
    <cellStyle name="60% - Accent5" xfId="1293"/>
    <cellStyle name="好_同德_财力性转移支付2010年预算参考数 2" xfId="1294"/>
    <cellStyle name="40% - Accent2 2" xfId="1295"/>
    <cellStyle name="好_行政(燃修费)_县市旗测算-新科目（含人口规模效应）" xfId="1296"/>
    <cellStyle name="差_一般预算支出口径剔除表_财力性转移支付2010年预算参考数" xfId="1297"/>
    <cellStyle name="好_缺口县区测算(按核定人数) 2" xfId="1298"/>
    <cellStyle name="好_县区合并测算20080423(按照各省比重）_财力性转移支付2010年预算参考数 2" xfId="1299"/>
    <cellStyle name="常规 2 3 2" xfId="1300"/>
    <cellStyle name="差_汇总 2" xfId="1301"/>
    <cellStyle name="好_教育(按照总人口测算）—20080416 2" xfId="1302"/>
    <cellStyle name="后继超级链接" xfId="1303"/>
    <cellStyle name="差_其他部门(按照总人口测算）—20080416_不含人员经费系数 2" xfId="1304"/>
    <cellStyle name="好_530623_2006年县级财政报表附表 2" xfId="1305"/>
    <cellStyle name="差_县区合并测算20080423(按照各省比重）_县市旗测算-新科目（含人口规模效应）_财力性转移支付2010年预算参考数 2" xfId="1306"/>
    <cellStyle name="好_2008年支出调整_财力性转移支付2010年预算参考数 2" xfId="1307"/>
    <cellStyle name="好_教育(按照总人口测算）—20080416_民生政策最低支出需求_财力性转移支付2010年预算参考数" xfId="1308"/>
    <cellStyle name="差_其他部门(按照总人口测算）—20080416_县市旗测算-新科目（含人口规模效应）" xfId="1309"/>
    <cellStyle name="常规 22" xfId="1310"/>
    <cellStyle name="常规 17" xfId="1311"/>
    <cellStyle name="差_分县成本差异系数_不含人员经费系数_财力性转移支付2010年预算参考数" xfId="1312"/>
    <cellStyle name="差_卫生(按照总人口测算）—20080416_民生政策最低支出需求 2" xfId="1313"/>
    <cellStyle name="差_自行调整差异系数顺序_财力性转移支付2010年预算参考数 2" xfId="1314"/>
    <cellStyle name="好_行政公检法测算_民生政策最低支出需求_财力性转移支付2010年预算参考数 2" xfId="1315"/>
    <cellStyle name="差_2006年全省财力计算表（中央、决算） 2" xfId="1316"/>
    <cellStyle name="好_县市旗测算20080508_不含人员经费系数_财力性转移支付2010年预算参考数" xfId="1317"/>
    <cellStyle name="差_卫生(按照总人口测算）—20080416" xfId="1318"/>
    <cellStyle name="好_2007年收支情况及2008年收支预计表(汇总表) 2" xfId="1319"/>
    <cellStyle name="差_县市旗测算-新科目（20080627）_不含人员经费系数_财力性转移支付2010年预算参考数 2" xfId="1320"/>
    <cellStyle name="差_县市旗测算-新科目（20080627）_不含人员经费系数_财力性转移支付2010年预算参考数" xfId="1321"/>
    <cellStyle name="好_09黑龙江_财力性转移支付2010年预算参考数" xfId="1322"/>
    <cellStyle name="差_汇总" xfId="1323"/>
    <cellStyle name="差_县市旗测算20080508_不含人员经费系数_财力性转移支付2010年预算参考数 2" xfId="1324"/>
    <cellStyle name="好_县市旗测算-新科目（20080627）_不含人员经费系数" xfId="1325"/>
    <cellStyle name="差_县市旗测算20080508_不含人员经费系数" xfId="1326"/>
    <cellStyle name="콤마 [0]_BOILER-CO1" xfId="1327"/>
    <cellStyle name="差_文体广播事业(按照总人口测算）—20080416_不含人员经费系数_财力性转移支付2010年预算参考数 2" xfId="1328"/>
    <cellStyle name="检查单元格 2 2" xfId="1329"/>
    <cellStyle name="好_安徽 缺口县区测算(地方填报)1_财力性转移支付2010年预算参考数" xfId="1330"/>
    <cellStyle name="常规 27" xfId="1331"/>
    <cellStyle name="差_县区合并测算20080421_县市旗测算-新科目（含人口规模效应） 2" xfId="1332"/>
    <cellStyle name="Neutral 2" xfId="1333"/>
    <cellStyle name="Accent5 - 40%" xfId="1334"/>
    <cellStyle name="好_2007一般预算支出口径剔除表 2" xfId="1335"/>
    <cellStyle name="好_教育(按照总人口测算）—20080416_县市旗测算-新科目（含人口规模效应）_财力性转移支付2010年预算参考数" xfId="1336"/>
    <cellStyle name="差_县市旗测算-新科目（20080627）_县市旗测算-新科目（含人口规模效应）_财力性转移支付2010年预算参考数 2" xfId="1337"/>
    <cellStyle name="好_教育(按照总人口测算）—20080416_县市旗测算-新科目（含人口规模效应）_财力性转移支付2010年预算参考数 2" xfId="1338"/>
    <cellStyle name="差_县市旗测算20080508_县市旗测算-新科目（含人口规模效应）" xfId="1339"/>
    <cellStyle name="差_07临沂 2" xfId="1340"/>
    <cellStyle name="差_卫生(按照总人口测算）—20080416_不含人员经费系数_财力性转移支付2010年预算参考数" xfId="1341"/>
    <cellStyle name="差_县区合并测算20080421_不含人员经费系数" xfId="1342"/>
    <cellStyle name="好_县区合并测算20080421_不含人员经费系数 2" xfId="1343"/>
    <cellStyle name="Accent6_2006年33甘肃" xfId="1344"/>
    <cellStyle name="差_县市旗测算20080508_民生政策最低支出需求_财力性转移支付2010年预算参考数" xfId="1345"/>
    <cellStyle name="差_文体广播事业(按照总人口测算）—20080416" xfId="1346"/>
    <cellStyle name="好_2006年22湖南_财力性转移支付2010年预算参考数" xfId="1347"/>
    <cellStyle name="差_卫生(按照总人口测算）—20080416_县市旗测算-新科目（含人口规模效应）" xfId="1348"/>
    <cellStyle name="差_县市旗测算20080508_民生政策最低支出需求 2" xfId="1349"/>
    <cellStyle name="差_卫生(按照总人口测算）—20080416 2" xfId="1350"/>
    <cellStyle name="差_缺口县区测算 2" xfId="1351"/>
    <cellStyle name="差_县区合并测算20080423(按照各省比重）_民生政策最低支出需求" xfId="1352"/>
    <cellStyle name="差_县市旗测算-新科目（20080626）_民生政策最低支出需求_财力性转移支付2010年预算参考数 2" xfId="1353"/>
    <cellStyle name="好_行政（人员） 2" xfId="1354"/>
    <cellStyle name="好_同德 2" xfId="1355"/>
    <cellStyle name="差_缺口县区测算" xfId="1356"/>
    <cellStyle name="常规 4" xfId="1357"/>
    <cellStyle name="后继超链接 2" xfId="1358"/>
    <cellStyle name="差_市辖区测算-新科目（20080626）_县市旗测算-新科目（含人口规模效应）" xfId="1359"/>
    <cellStyle name="差_教育(按照总人口测算）—20080416_县市旗测算-新科目（含人口规模效应）_财力性转移支付2010年预算参考数" xfId="1360"/>
    <cellStyle name="数字" xfId="1361"/>
    <cellStyle name="好_30云南_1_财力性转移支付2010年预算参考数" xfId="1362"/>
    <cellStyle name="后继超链接" xfId="1363"/>
    <cellStyle name="20% - 强调文字颜色 5 2 2" xfId="1364"/>
    <cellStyle name="差_市辖区测算-新科目（20080626）_民生政策最低支出需求_财力性转移支付2010年预算参考数 2" xfId="1365"/>
    <cellStyle name="好_青海 缺口县区测算(地方填报) 2" xfId="1366"/>
    <cellStyle name="差_市辖区测算-新科目（20080626）_财力性转移支付2010年预算参考数 2" xfId="1367"/>
    <cellStyle name="差_社保处下达区县2015年指标（第二批）" xfId="1368"/>
    <cellStyle name="差_市辖区测算-新科目（20080626）_不含人员经费系数_财力性转移支付2010年预算参考数 2" xfId="1369"/>
    <cellStyle name="差_一般预算支出口径剔除表_财力性转移支付2010年预算参考数 2" xfId="1370"/>
    <cellStyle name="好_总人口_财力性转移支付2010年预算参考数 2" xfId="1371"/>
    <cellStyle name="常规 2 2 2" xfId="1372"/>
    <cellStyle name="差_市辖区测算-新科目（20080626）_不含人员经费系数_财力性转移支付2010年预算参考数" xfId="1373"/>
    <cellStyle name="差_县市旗测算-新科目（20080627） 2" xfId="1374"/>
    <cellStyle name="好_人员工资和公用经费2" xfId="1375"/>
    <cellStyle name="好_2008年支出调整" xfId="1376"/>
    <cellStyle name="差_缺口县区测算(按2007支出增长25%测算)_财力性转移支付2010年预算参考数" xfId="1377"/>
    <cellStyle name="好_28四川 2" xfId="1378"/>
    <cellStyle name="60% - 强调文字颜色 2 2" xfId="1379"/>
    <cellStyle name="差_人员工资和公用经费" xfId="1380"/>
    <cellStyle name="好_其他部门(按照总人口测算）—20080416_财力性转移支付2010年预算参考数" xfId="1381"/>
    <cellStyle name="差_人员工资和公用经费3_财力性转移支付2010年预算参考数 2" xfId="1382"/>
    <cellStyle name="差_云南 缺口县区测算(地方填报)_财力性转移支付2010年预算参考数" xfId="1383"/>
    <cellStyle name="差_其他部门(按照总人口测算）—20080416_不含人员经费系数_财力性转移支付2010年预算参考数" xfId="1384"/>
    <cellStyle name="好_0605石屏县 2" xfId="1385"/>
    <cellStyle name="好_2007一般预算支出口径剔除表_财力性转移支付2010年预算参考数 2" xfId="1386"/>
    <cellStyle name="差_县市旗测算-新科目（20080626）_不含人员经费系数_财力性转移支付2010年预算参考数 2" xfId="1387"/>
    <cellStyle name="好_缺口县区测算_财力性转移支付2010年预算参考数 2" xfId="1388"/>
    <cellStyle name="好_教育(按照总人口测算）—20080416_民生政策最低支出需求_财力性转移支付2010年预算参考数 2" xfId="1389"/>
    <cellStyle name="差_行政(燃修费)_县市旗测算-新科目（含人口规模效应）_财力性转移支付2010年预算参考数" xfId="1390"/>
    <cellStyle name="差_县区合并测算20080421_民生政策最低支出需求 2" xfId="1391"/>
    <cellStyle name="Accent1 - 20% 2" xfId="1392"/>
    <cellStyle name="好_缺口县区测算_财力性转移支付2010年预算参考数" xfId="1393"/>
    <cellStyle name="好_文体广播部门" xfId="1394"/>
    <cellStyle name="差_卫生(按照总人口测算）—20080416_县市旗测算-新科目（含人口规模效应）_财力性转移支付2010年预算参考数 2" xfId="1395"/>
    <cellStyle name="好_文体广播事业(按照总人口测算）—20080416_县市旗测算-新科目（含人口规模效应）" xfId="1396"/>
    <cellStyle name="差_县市旗测算-新科目（20080626） 2" xfId="1397"/>
    <cellStyle name="差_市辖区测算-新科目（20080626）_县市旗测算-新科目（含人口规模效应）_财力性转移支付2010年预算参考数" xfId="1398"/>
    <cellStyle name="差_总人口 2" xfId="1399"/>
    <cellStyle name="差_县区合并测算20080423(按照各省比重） 2" xfId="1400"/>
    <cellStyle name="差_教育(按照总人口测算）—20080416_县市旗测算-新科目（含人口规模效应）" xfId="1401"/>
    <cellStyle name="解释性文本 2" xfId="1402"/>
    <cellStyle name="千位分隔[0] 2 2" xfId="1403"/>
    <cellStyle name="好_县区合并测算20080421" xfId="1404"/>
    <cellStyle name="差_教育(按照总人口测算）—20080416 2" xfId="1405"/>
    <cellStyle name="差_农林水和城市维护标准支出20080505－县区合计" xfId="1406"/>
    <cellStyle name="差_教育(按照总人口测算）—20080416" xfId="1407"/>
    <cellStyle name="差_其他部门(按照总人口测算）—20080416" xfId="1408"/>
    <cellStyle name="Accent3_2006年33甘肃" xfId="1409"/>
    <cellStyle name="差_市辖区测算-新科目（20080626）_不含人员经费系数" xfId="1410"/>
    <cellStyle name="差_缺口县区测算(按核定人数) 2" xfId="1411"/>
    <cellStyle name="差_县区合并测算20080421_财力性转移支付2010年预算参考数" xfId="1412"/>
    <cellStyle name="好_30云南" xfId="1413"/>
    <cellStyle name="60% - 强调文字颜色 5 2 2" xfId="1414"/>
    <cellStyle name="差_汇总表4_财力性转移支付2010年预算参考数" xfId="1415"/>
    <cellStyle name="烹拳_ +Foil &amp; -FOIL &amp; PAPER" xfId="1416"/>
    <cellStyle name="差_2008年预计支出与2007年对比" xfId="1417"/>
    <cellStyle name="差_汇总表4 2" xfId="1418"/>
    <cellStyle name="差_2006年水利统计指标统计表_财力性转移支付2010年预算参考数" xfId="1419"/>
    <cellStyle name="差_第五部分(才淼、饶永宏）" xfId="1420"/>
    <cellStyle name="差_一般预算支出口径剔除表" xfId="1421"/>
    <cellStyle name="常规 21" xfId="1422"/>
    <cellStyle name="常规 16" xfId="1423"/>
    <cellStyle name="差_县区合并测算20080421 2" xfId="1424"/>
    <cellStyle name="差_汇总表4" xfId="1425"/>
    <cellStyle name="常规 24 2" xfId="1426"/>
    <cellStyle name="常规 19 2" xfId="1427"/>
    <cellStyle name="差_县区合并测算20080421" xfId="1428"/>
    <cellStyle name="好_青海 缺口县区测算(地方填报)_财力性转移支付2010年预算参考数" xfId="1429"/>
    <cellStyle name="差_汇总表 2" xfId="1430"/>
    <cellStyle name="差_卫生(按照总人口测算）—20080416_不含人员经费系数_财力性转移支付2010年预算参考数 2" xfId="1431"/>
    <cellStyle name="好_一般预算支出口径剔除表 2" xfId="1432"/>
    <cellStyle name="好_12滨州_财力性转移支付2010年预算参考数" xfId="1433"/>
    <cellStyle name="好_第五部分(才淼、饶永宏）" xfId="1434"/>
    <cellStyle name="40% - Accent3 2" xfId="1435"/>
    <cellStyle name="常规 7 3" xfId="1436"/>
    <cellStyle name="好_一般预算支出口径剔除表_财力性转移支付2010年预算参考数" xfId="1437"/>
    <cellStyle name="差_卫生(按照总人口测算）—20080416_不含人员经费系数" xfId="1438"/>
    <cellStyle name="差_文体广播事业(按照总人口测算）—20080416_不含人员经费系数" xfId="1439"/>
    <cellStyle name="差_文体广播事业(按照总人口测算）—20080416_不含人员经费系数 2" xfId="1440"/>
    <cellStyle name="好_市辖区测算-新科目（20080626）_民生政策最低支出需求" xfId="1441"/>
    <cellStyle name="差_河南 缺口县区测算(地方填报白)_财力性转移支付2010年预算参考数" xfId="1442"/>
    <cellStyle name="标题 3 2 2" xfId="1443"/>
    <cellStyle name="差_县区合并测算20080423(按照各省比重）_不含人员经费系数_财力性转移支付2010年预算参考数" xfId="1444"/>
    <cellStyle name="好_县市旗测算-新科目（20080627）_不含人员经费系数 2" xfId="1445"/>
    <cellStyle name="标题 4 2" xfId="1446"/>
    <cellStyle name="差_教育(按照总人口测算）—20080416_民生政策最低支出需求_财力性转移支付2010年预算参考数 2" xfId="1447"/>
    <cellStyle name="差_行政公检法测算_县市旗测算-新科目（含人口规模效应）_财力性转移支付2010年预算参考数" xfId="1448"/>
    <cellStyle name="差_行政（人员）_民生政策最低支出需求_财力性转移支付2010年预算参考数" xfId="1449"/>
    <cellStyle name="好_县市旗测算20080508_民生政策最低支出需求 2" xfId="1450"/>
    <cellStyle name="差_丽江汇总" xfId="1451"/>
    <cellStyle name="差_行政（人员）_不含人员经费系数_财力性转移支付2010年预算参考数 2" xfId="1452"/>
    <cellStyle name="好_汇总表" xfId="1453"/>
    <cellStyle name="差_市辖区测算-新科目（20080626）_县市旗测算-新科目（含人口规模效应）_财力性转移支付2010年预算参考数 2" xfId="1454"/>
    <cellStyle name="常规 11 2 2" xfId="1455"/>
    <cellStyle name="好_市辖区测算-新科目（20080626）_县市旗测算-新科目（含人口规模效应）_财力性转移支付2010年预算参考数" xfId="1456"/>
    <cellStyle name="差_行政(燃修费)_县市旗测算-新科目（含人口规模效应）_财力性转移支付2010年预算参考数 2" xfId="1457"/>
    <cellStyle name="好_Book2" xfId="1458"/>
    <cellStyle name="好 2" xfId="1459"/>
    <cellStyle name="好_缺口县区测算(按核定人数)_财力性转移支付2010年预算参考数 2" xfId="1460"/>
    <cellStyle name="差_县市旗测算20080508_县市旗测算-新科目（含人口规模效应）_财力性转移支付2010年预算参考数" xfId="1461"/>
    <cellStyle name="好_成本差异系数 2" xfId="1462"/>
    <cellStyle name="差_34青海_财力性转移支付2010年预算参考数" xfId="1463"/>
    <cellStyle name="20% - Accent1 2" xfId="1464"/>
    <cellStyle name="差_2006年28四川 2" xfId="1465"/>
    <cellStyle name="好_农林水和城市维护标准支出20080505－县区合计_不含人员经费系数" xfId="1466"/>
    <cellStyle name="好_附表" xfId="1467"/>
    <cellStyle name="差_2008年支出调整_财力性转移支付2010年预算参考数" xfId="1468"/>
    <cellStyle name="差_成本差异系数" xfId="1469"/>
    <cellStyle name="Accent4 - 20% 2" xfId="1470"/>
    <cellStyle name="好_2016人代会附表（2015-9-11）（姚局）-财经委 2" xfId="1471"/>
    <cellStyle name="20% - Accent6" xfId="1472"/>
    <cellStyle name="Heading 2 2" xfId="1473"/>
    <cellStyle name="好_报表 2" xfId="1474"/>
    <cellStyle name="好_其他部门(按照总人口测算）—20080416 2" xfId="1475"/>
    <cellStyle name="差_2006年30云南" xfId="1476"/>
    <cellStyle name="20% - 强调文字颜色 6" xfId="1477" builtinId="50"/>
    <cellStyle name="好_2008年预计支出与2007年对比 2" xfId="1478"/>
    <cellStyle name="差_2008年一般预算支出预计" xfId="1479"/>
    <cellStyle name="好_核定人数下发表_财力性转移支付2010年预算参考数" xfId="1480"/>
    <cellStyle name="好_县市旗测算20080508_不含人员经费系数 2" xfId="1481"/>
    <cellStyle name="好_缺口县区测算（11.13）" xfId="1482"/>
    <cellStyle name="差_2008年全省汇总收支计算表_财力性转移支付2010年预算参考数" xfId="1483"/>
    <cellStyle name="差_附表" xfId="1484"/>
    <cellStyle name="分级显示行_1_13区汇总" xfId="1485"/>
    <cellStyle name="差_1" xfId="1486"/>
    <cellStyle name="Accent2 - 60% 2" xfId="1487"/>
    <cellStyle name="Accent1 3" xfId="1488"/>
    <cellStyle name="好_总人口_财力性转移支付2010年预算参考数" xfId="1489"/>
    <cellStyle name="Accent1 2" xfId="1490"/>
    <cellStyle name="好_市辖区测算-新科目（20080626）_不含人员经费系数_财力性转移支付2010年预算参考数 2" xfId="1491"/>
    <cellStyle name="差_人员工资和公用经费3 2" xfId="1492"/>
    <cellStyle name="_ET_STYLE_NoName_00_" xfId="1493"/>
    <cellStyle name="60% - Accent6" xfId="1494"/>
    <cellStyle name="差_03昭通 2" xfId="1495"/>
    <cellStyle name="好_农林水和城市维护标准支出20080505－县区合计_县市旗测算-新科目（含人口规模效应） 2" xfId="1496"/>
    <cellStyle name="差_分县成本差异系数_民生政策最低支出需求 2" xfId="1497"/>
    <cellStyle name="差_2 2" xfId="1498"/>
    <cellStyle name="好_2007年一般预算支出剔除 2" xfId="1499"/>
    <cellStyle name="好_测算结果汇总" xfId="1500"/>
    <cellStyle name="差_行政(燃修费)_不含人员经费系数_财力性转移支付2010年预算参考数" xfId="1501"/>
    <cellStyle name="注释 2 2" xfId="1502"/>
    <cellStyle name="差_530623_2006年县级财政报表附表" xfId="1503"/>
    <cellStyle name="差_Book1" xfId="1504"/>
    <cellStyle name="Accent4 3" xfId="1505"/>
    <cellStyle name="差_农林水和城市维护标准支出20080505－县区合计_民生政策最低支出需求" xfId="1506"/>
    <cellStyle name="标题 2 2 2" xfId="1507"/>
    <cellStyle name="好_行政(燃修费)_不含人员经费系数" xfId="1508"/>
    <cellStyle name="好_平邑 2" xfId="1509"/>
    <cellStyle name="差_民生政策最低支出需求_财力性转移支付2010年预算参考数" xfId="1510"/>
    <cellStyle name="常规 2" xfId="1511"/>
    <cellStyle name="好_2008年全省汇总收支计算表_财力性转移支付2010年预算参考数 2" xfId="1512"/>
    <cellStyle name="差_卫生(按照总人口测算）—20080416_县市旗测算-新科目（含人口规模效应）_财力性转移支付2010年预算参考数" xfId="1513"/>
    <cellStyle name="好_行政（人员）_民生政策最低支出需求_财力性转移支付2010年预算参考数 2" xfId="1514"/>
    <cellStyle name="好_市辖区测算-新科目（20080626）_县市旗测算-新科目（含人口规模效应）_财力性转移支付2010年预算参考数 2" xfId="1515"/>
    <cellStyle name="好_不含人员经费系数" xfId="1516"/>
    <cellStyle name="好_县市旗测算-新科目（20080627）_财力性转移支付2010年预算参考数 2" xfId="1517"/>
    <cellStyle name="60% - 强调文字颜色 1 2 2" xfId="1518"/>
    <cellStyle name="强调文字颜色 4 2 2" xfId="1519"/>
    <cellStyle name="差_教育(按照总人口测算）—20080416_民生政策最低支出需求" xfId="1520"/>
    <cellStyle name="强调文字颜色 4 2" xfId="1521"/>
    <cellStyle name="20% - 强调文字颜色 6 2 2" xfId="1522"/>
    <cellStyle name="Accent2 2" xfId="1523"/>
    <cellStyle name="差_卫生部门_财力性转移支付2010年预算参考数" xfId="1524"/>
    <cellStyle name="好_县市旗测算-新科目（20080626）_民生政策最低支出需求_财力性转移支付2010年预算参考数" xfId="1525"/>
    <cellStyle name="常规 5 2" xfId="1526"/>
    <cellStyle name="好_分县成本差异系数_不含人员经费系数_财力性转移支付2010年预算参考数" xfId="1527"/>
    <cellStyle name="好_11大理 2" xfId="1528"/>
    <cellStyle name="好_县市旗测算20080508_不含人员经费系数_财力性转移支付2010年预算参考数 2" xfId="1529"/>
    <cellStyle name="Title" xfId="1530"/>
    <cellStyle name="差_34青海_财力性转移支付2010年预算参考数 2" xfId="1531"/>
    <cellStyle name="差_山东省民生支出标准 2" xfId="1532"/>
    <cellStyle name="好_分县成本差异系数_不含人员经费系数" xfId="1533"/>
    <cellStyle name="60% - Accent4 2" xfId="1534"/>
    <cellStyle name="差_汇总-县级财政报表附表" xfId="1535"/>
    <cellStyle name="40% - Accent1 2" xfId="1536"/>
    <cellStyle name="差_行政公检法测算_不含人员经费系数_财力性转移支付2010年预算参考数 2" xfId="1537"/>
    <cellStyle name="输出 2" xfId="1538"/>
    <cellStyle name="常规 12 2" xfId="1539"/>
    <cellStyle name="千位分隔[0] 4" xfId="1540"/>
    <cellStyle name="好_农林水和城市维护标准支出20080505－县区合计_不含人员经费系数 2" xfId="1541"/>
    <cellStyle name="差_县区合并测算20080421_县市旗测算-新科目（含人口规模效应）_财力性转移支付2010年预算参考数" xfId="1542"/>
    <cellStyle name="好_市辖区测算20080510_财力性转移支付2010年预算参考数 2" xfId="1543"/>
    <cellStyle name="差_14安徽 2" xfId="154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20826;&#32676;&#24037;&#20316;&#37096;&#32418;&#22836;&#25991;&#20214; &#24555;&#25463;&#26041;&#24335;/dq&#26080;&#25991;&#21495;/D:/WeChat Files/wxid_3l182ykdwf7c22/FileStorage/File/2022-11/&#26085;&#24120;&#21150;&#20844;&#3615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G2">
            <v>60000</v>
          </cell>
        </row>
        <row r="3">
          <cell r="G3">
            <v>1930</v>
          </cell>
        </row>
        <row r="4">
          <cell r="G4">
            <v>2190</v>
          </cell>
        </row>
        <row r="5">
          <cell r="G5">
            <v>100</v>
          </cell>
        </row>
        <row r="6">
          <cell r="G6">
            <v>1320</v>
          </cell>
        </row>
        <row r="7">
          <cell r="G7">
            <v>13400</v>
          </cell>
        </row>
        <row r="8">
          <cell r="G8">
            <v>70930</v>
          </cell>
        </row>
        <row r="9">
          <cell r="G9">
            <v>660</v>
          </cell>
        </row>
        <row r="10">
          <cell r="G10">
            <v>480</v>
          </cell>
        </row>
        <row r="11">
          <cell r="G11">
            <v>2200</v>
          </cell>
        </row>
        <row r="12">
          <cell r="G12">
            <v>1930</v>
          </cell>
        </row>
        <row r="13">
          <cell r="G13">
            <v>580</v>
          </cell>
        </row>
        <row r="14">
          <cell r="G14">
            <v>190</v>
          </cell>
        </row>
        <row r="15">
          <cell r="G15">
            <v>3330</v>
          </cell>
        </row>
        <row r="17">
          <cell r="G17">
            <v>1160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7777777777778" defaultRowHeight="12.7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P37"/>
  <sheetViews>
    <sheetView view="pageBreakPreview" zoomScale="90" zoomScaleNormal="100" zoomScaleSheetLayoutView="90" workbookViewId="0">
      <selection activeCell="A2" sqref="A2:D2"/>
    </sheetView>
  </sheetViews>
  <sheetFormatPr defaultColWidth="6.87777777777778" defaultRowHeight="12.75"/>
  <cols>
    <col min="1" max="1" width="49.1222222222222" style="1" customWidth="true"/>
    <col min="2" max="2" width="21" style="1" customWidth="true"/>
    <col min="3" max="3" width="43.8777777777778" style="1" customWidth="true"/>
    <col min="4" max="4" width="24.8777777777778" style="1" customWidth="true"/>
    <col min="5" max="157" width="9" style="1" customWidth="true"/>
    <col min="158" max="250" width="9.12222222222222" style="1" customWidth="true"/>
    <col min="251" max="16384" width="6.87777777777778" style="1"/>
  </cols>
  <sheetData>
    <row r="1" ht="24" customHeight="true" spans="1:1">
      <c r="A1" s="189" t="s">
        <v>0</v>
      </c>
    </row>
    <row r="2" ht="72" customHeight="true" spans="1:250">
      <c r="A2" s="33" t="s">
        <v>1</v>
      </c>
      <c r="B2" s="65"/>
      <c r="C2" s="65"/>
      <c r="D2" s="65"/>
      <c r="E2" s="20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</row>
    <row r="3" ht="20.25" customHeight="true" spans="1:250">
      <c r="A3" s="29"/>
      <c r="B3" s="29"/>
      <c r="C3" s="29"/>
      <c r="D3" s="5" t="s">
        <v>2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</row>
    <row r="4" ht="36.9" customHeight="true" spans="1:250">
      <c r="A4" s="43" t="s">
        <v>3</v>
      </c>
      <c r="B4" s="43"/>
      <c r="C4" s="43" t="s">
        <v>4</v>
      </c>
      <c r="D4" s="43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</row>
    <row r="5" ht="36.9" customHeight="true" spans="1:250">
      <c r="A5" s="43" t="s">
        <v>5</v>
      </c>
      <c r="B5" s="190" t="s">
        <v>6</v>
      </c>
      <c r="C5" s="43" t="s">
        <v>7</v>
      </c>
      <c r="D5" s="190" t="s">
        <v>6</v>
      </c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</row>
    <row r="6" ht="30" customHeight="true" spans="1:250">
      <c r="A6" s="191" t="s">
        <v>8</v>
      </c>
      <c r="B6" s="96">
        <f>基本支出经济分类!I7+项目支出经济分类!C9</f>
        <v>17800232.46</v>
      </c>
      <c r="C6" s="192" t="s">
        <v>9</v>
      </c>
      <c r="D6" s="96">
        <f>基本支出功能分类!F6+'项目支出功能分类 '!F7</f>
        <v>6800232.46</v>
      </c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</row>
    <row r="7" ht="30" customHeight="true" spans="1:250">
      <c r="A7" s="191" t="s">
        <v>10</v>
      </c>
      <c r="B7" s="48"/>
      <c r="C7" s="192" t="s">
        <v>11</v>
      </c>
      <c r="D7" s="96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</row>
    <row r="8" ht="30" customHeight="true" spans="1:250">
      <c r="A8" s="191" t="s">
        <v>12</v>
      </c>
      <c r="B8" s="48"/>
      <c r="C8" s="192" t="s">
        <v>13</v>
      </c>
      <c r="D8" s="96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</row>
    <row r="9" ht="30" customHeight="true" spans="1:250">
      <c r="A9" s="191" t="s">
        <v>14</v>
      </c>
      <c r="B9" s="48"/>
      <c r="C9" s="192" t="s">
        <v>15</v>
      </c>
      <c r="D9" s="96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7"/>
      <c r="CN9" s="207"/>
      <c r="CO9" s="207"/>
      <c r="CP9" s="207"/>
      <c r="CQ9" s="20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  <c r="DJ9" s="207"/>
      <c r="DK9" s="207"/>
      <c r="DL9" s="207"/>
      <c r="DM9" s="207"/>
      <c r="DN9" s="207"/>
      <c r="DO9" s="207"/>
      <c r="DP9" s="207"/>
      <c r="DQ9" s="207"/>
      <c r="DR9" s="207"/>
      <c r="DS9" s="207"/>
      <c r="DT9" s="207"/>
      <c r="DU9" s="207"/>
      <c r="DV9" s="207"/>
      <c r="DW9" s="207"/>
      <c r="DX9" s="207"/>
      <c r="DY9" s="207"/>
      <c r="DZ9" s="207"/>
      <c r="EA9" s="207"/>
      <c r="EB9" s="207"/>
      <c r="EC9" s="207"/>
      <c r="ED9" s="207"/>
      <c r="EE9" s="207"/>
      <c r="EF9" s="207"/>
      <c r="EG9" s="207"/>
      <c r="EH9" s="207"/>
      <c r="EI9" s="207"/>
      <c r="EJ9" s="207"/>
      <c r="EK9" s="207"/>
      <c r="EL9" s="207"/>
      <c r="EM9" s="207"/>
      <c r="EN9" s="207"/>
      <c r="EO9" s="207"/>
      <c r="EP9" s="207"/>
      <c r="EQ9" s="207"/>
      <c r="ER9" s="207"/>
      <c r="ES9" s="207"/>
      <c r="ET9" s="207"/>
      <c r="EU9" s="207"/>
      <c r="EV9" s="207"/>
      <c r="EW9" s="207"/>
      <c r="EX9" s="207"/>
      <c r="EY9" s="207"/>
      <c r="EZ9" s="207"/>
      <c r="FA9" s="207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</row>
    <row r="10" ht="30" customHeight="true" spans="1:250">
      <c r="A10" s="191" t="s">
        <v>16</v>
      </c>
      <c r="B10" s="48"/>
      <c r="C10" s="192" t="s">
        <v>17</v>
      </c>
      <c r="D10" s="96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</row>
    <row r="11" ht="30" customHeight="true" spans="1:250">
      <c r="A11" s="191" t="s">
        <v>18</v>
      </c>
      <c r="B11" s="48"/>
      <c r="C11" s="193" t="s">
        <v>19</v>
      </c>
      <c r="D11" s="96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</row>
    <row r="12" ht="30" customHeight="true" spans="1:250">
      <c r="A12" s="191"/>
      <c r="B12" s="48"/>
      <c r="C12" s="192" t="s">
        <v>20</v>
      </c>
      <c r="D12" s="96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</row>
    <row r="13" ht="30" customHeight="true" spans="1:250">
      <c r="A13" s="194"/>
      <c r="B13" s="195"/>
      <c r="C13" s="192" t="s">
        <v>21</v>
      </c>
      <c r="D13" s="96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</row>
    <row r="14" ht="30" customHeight="true" spans="1:250">
      <c r="A14" s="191"/>
      <c r="B14" s="195"/>
      <c r="C14" s="192" t="s">
        <v>22</v>
      </c>
      <c r="D14" s="96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</row>
    <row r="15" ht="30" customHeight="true" spans="1:250">
      <c r="A15" s="194"/>
      <c r="B15" s="195"/>
      <c r="C15" s="192" t="s">
        <v>23</v>
      </c>
      <c r="D15" s="96">
        <f>'项目支出功能分类 '!F10</f>
        <v>11000000</v>
      </c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</row>
    <row r="16" ht="30" customHeight="true" spans="1:250">
      <c r="A16" s="191"/>
      <c r="B16" s="195"/>
      <c r="C16" s="192" t="s">
        <v>24</v>
      </c>
      <c r="D16" s="96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</row>
    <row r="17" ht="30" customHeight="true" spans="1:250">
      <c r="A17" s="191"/>
      <c r="B17" s="195"/>
      <c r="C17" s="192" t="s">
        <v>25</v>
      </c>
      <c r="D17" s="96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</row>
    <row r="18" ht="30" customHeight="true" spans="1:250">
      <c r="A18" s="191"/>
      <c r="B18" s="48"/>
      <c r="C18" s="192" t="s">
        <v>26</v>
      </c>
      <c r="D18" s="96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</row>
    <row r="19" ht="30" customHeight="true" spans="1:250">
      <c r="A19" s="191"/>
      <c r="B19" s="48"/>
      <c r="C19" s="192" t="s">
        <v>27</v>
      </c>
      <c r="D19" s="9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7"/>
      <c r="BR19" s="207"/>
      <c r="BS19" s="207"/>
      <c r="BT19" s="207"/>
      <c r="BU19" s="207"/>
      <c r="BV19" s="207"/>
      <c r="BW19" s="207"/>
      <c r="BX19" s="207"/>
      <c r="BY19" s="207"/>
      <c r="BZ19" s="207"/>
      <c r="CA19" s="207"/>
      <c r="CB19" s="207"/>
      <c r="CC19" s="207"/>
      <c r="CD19" s="207"/>
      <c r="CE19" s="207"/>
      <c r="CF19" s="207"/>
      <c r="CG19" s="207"/>
      <c r="CH19" s="207"/>
      <c r="CI19" s="207"/>
      <c r="CJ19" s="207"/>
      <c r="CK19" s="207"/>
      <c r="CL19" s="207"/>
      <c r="CM19" s="207"/>
      <c r="CN19" s="207"/>
      <c r="CO19" s="207"/>
      <c r="CP19" s="207"/>
      <c r="CQ19" s="207"/>
      <c r="CR19" s="207"/>
      <c r="CS19" s="207"/>
      <c r="CT19" s="207"/>
      <c r="CU19" s="207"/>
      <c r="CV19" s="207"/>
      <c r="CW19" s="207"/>
      <c r="CX19" s="207"/>
      <c r="CY19" s="207"/>
      <c r="CZ19" s="207"/>
      <c r="DA19" s="207"/>
      <c r="DB19" s="207"/>
      <c r="DC19" s="207"/>
      <c r="DD19" s="207"/>
      <c r="DE19" s="207"/>
      <c r="DF19" s="207"/>
      <c r="DG19" s="207"/>
      <c r="DH19" s="207"/>
      <c r="DI19" s="207"/>
      <c r="DJ19" s="207"/>
      <c r="DK19" s="207"/>
      <c r="DL19" s="207"/>
      <c r="DM19" s="207"/>
      <c r="DN19" s="207"/>
      <c r="DO19" s="207"/>
      <c r="DP19" s="207"/>
      <c r="DQ19" s="207"/>
      <c r="DR19" s="207"/>
      <c r="DS19" s="207"/>
      <c r="DT19" s="207"/>
      <c r="DU19" s="207"/>
      <c r="DV19" s="207"/>
      <c r="DW19" s="207"/>
      <c r="DX19" s="207"/>
      <c r="DY19" s="207"/>
      <c r="DZ19" s="207"/>
      <c r="EA19" s="207"/>
      <c r="EB19" s="207"/>
      <c r="EC19" s="207"/>
      <c r="ED19" s="207"/>
      <c r="EE19" s="207"/>
      <c r="EF19" s="207"/>
      <c r="EG19" s="207"/>
      <c r="EH19" s="207"/>
      <c r="EI19" s="207"/>
      <c r="EJ19" s="207"/>
      <c r="EK19" s="207"/>
      <c r="EL19" s="207"/>
      <c r="EM19" s="207"/>
      <c r="EN19" s="207"/>
      <c r="EO19" s="207"/>
      <c r="EP19" s="207"/>
      <c r="EQ19" s="207"/>
      <c r="ER19" s="207"/>
      <c r="ES19" s="207"/>
      <c r="ET19" s="207"/>
      <c r="EU19" s="207"/>
      <c r="EV19" s="207"/>
      <c r="EW19" s="207"/>
      <c r="EX19" s="207"/>
      <c r="EY19" s="207"/>
      <c r="EZ19" s="207"/>
      <c r="FA19" s="207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</row>
    <row r="20" ht="30" customHeight="true" spans="1:250">
      <c r="A20" s="191"/>
      <c r="B20" s="48"/>
      <c r="C20" s="192" t="s">
        <v>28</v>
      </c>
      <c r="D20" s="96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  <c r="BS20" s="207"/>
      <c r="BT20" s="207"/>
      <c r="BU20" s="207"/>
      <c r="BV20" s="207"/>
      <c r="BW20" s="207"/>
      <c r="BX20" s="207"/>
      <c r="BY20" s="207"/>
      <c r="BZ20" s="207"/>
      <c r="CA20" s="207"/>
      <c r="CB20" s="207"/>
      <c r="CC20" s="207"/>
      <c r="CD20" s="207"/>
      <c r="CE20" s="207"/>
      <c r="CF20" s="207"/>
      <c r="CG20" s="207"/>
      <c r="CH20" s="207"/>
      <c r="CI20" s="207"/>
      <c r="CJ20" s="207"/>
      <c r="CK20" s="207"/>
      <c r="CL20" s="207"/>
      <c r="CM20" s="207"/>
      <c r="CN20" s="207"/>
      <c r="CO20" s="207"/>
      <c r="CP20" s="207"/>
      <c r="CQ20" s="207"/>
      <c r="CR20" s="207"/>
      <c r="CS20" s="207"/>
      <c r="CT20" s="207"/>
      <c r="CU20" s="207"/>
      <c r="CV20" s="207"/>
      <c r="CW20" s="207"/>
      <c r="CX20" s="207"/>
      <c r="CY20" s="207"/>
      <c r="CZ20" s="207"/>
      <c r="DA20" s="207"/>
      <c r="DB20" s="207"/>
      <c r="DC20" s="207"/>
      <c r="DD20" s="207"/>
      <c r="DE20" s="207"/>
      <c r="DF20" s="207"/>
      <c r="DG20" s="207"/>
      <c r="DH20" s="207"/>
      <c r="DI20" s="207"/>
      <c r="DJ20" s="207"/>
      <c r="DK20" s="207"/>
      <c r="DL20" s="207"/>
      <c r="DM20" s="207"/>
      <c r="DN20" s="207"/>
      <c r="DO20" s="207"/>
      <c r="DP20" s="207"/>
      <c r="DQ20" s="207"/>
      <c r="DR20" s="207"/>
      <c r="DS20" s="207"/>
      <c r="DT20" s="207"/>
      <c r="DU20" s="207"/>
      <c r="DV20" s="207"/>
      <c r="DW20" s="207"/>
      <c r="DX20" s="207"/>
      <c r="DY20" s="207"/>
      <c r="DZ20" s="207"/>
      <c r="EA20" s="207"/>
      <c r="EB20" s="207"/>
      <c r="EC20" s="207"/>
      <c r="ED20" s="207"/>
      <c r="EE20" s="207"/>
      <c r="EF20" s="207"/>
      <c r="EG20" s="207"/>
      <c r="EH20" s="207"/>
      <c r="EI20" s="207"/>
      <c r="EJ20" s="207"/>
      <c r="EK20" s="207"/>
      <c r="EL20" s="207"/>
      <c r="EM20" s="207"/>
      <c r="EN20" s="207"/>
      <c r="EO20" s="207"/>
      <c r="EP20" s="207"/>
      <c r="EQ20" s="207"/>
      <c r="ER20" s="207"/>
      <c r="ES20" s="207"/>
      <c r="ET20" s="207"/>
      <c r="EU20" s="207"/>
      <c r="EV20" s="207"/>
      <c r="EW20" s="207"/>
      <c r="EX20" s="207"/>
      <c r="EY20" s="207"/>
      <c r="EZ20" s="207"/>
      <c r="FA20" s="207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</row>
    <row r="21" ht="30" customHeight="true" spans="1:250">
      <c r="A21" s="191"/>
      <c r="B21" s="48"/>
      <c r="C21" s="192" t="s">
        <v>29</v>
      </c>
      <c r="D21" s="96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7"/>
      <c r="BP21" s="207"/>
      <c r="BQ21" s="207"/>
      <c r="BR21" s="207"/>
      <c r="BS21" s="207"/>
      <c r="BT21" s="207"/>
      <c r="BU21" s="207"/>
      <c r="BV21" s="207"/>
      <c r="BW21" s="207"/>
      <c r="BX21" s="207"/>
      <c r="BY21" s="207"/>
      <c r="BZ21" s="207"/>
      <c r="CA21" s="207"/>
      <c r="CB21" s="207"/>
      <c r="CC21" s="207"/>
      <c r="CD21" s="207"/>
      <c r="CE21" s="207"/>
      <c r="CF21" s="207"/>
      <c r="CG21" s="207"/>
      <c r="CH21" s="207"/>
      <c r="CI21" s="207"/>
      <c r="CJ21" s="207"/>
      <c r="CK21" s="207"/>
      <c r="CL21" s="207"/>
      <c r="CM21" s="207"/>
      <c r="CN21" s="207"/>
      <c r="CO21" s="207"/>
      <c r="CP21" s="207"/>
      <c r="CQ21" s="207"/>
      <c r="CR21" s="207"/>
      <c r="CS21" s="207"/>
      <c r="CT21" s="207"/>
      <c r="CU21" s="207"/>
      <c r="CV21" s="207"/>
      <c r="CW21" s="207"/>
      <c r="CX21" s="207"/>
      <c r="CY21" s="207"/>
      <c r="CZ21" s="207"/>
      <c r="DA21" s="207"/>
      <c r="DB21" s="207"/>
      <c r="DC21" s="207"/>
      <c r="DD21" s="207"/>
      <c r="DE21" s="207"/>
      <c r="DF21" s="207"/>
      <c r="DG21" s="207"/>
      <c r="DH21" s="207"/>
      <c r="DI21" s="207"/>
      <c r="DJ21" s="207"/>
      <c r="DK21" s="207"/>
      <c r="DL21" s="207"/>
      <c r="DM21" s="207"/>
      <c r="DN21" s="207"/>
      <c r="DO21" s="207"/>
      <c r="DP21" s="207"/>
      <c r="DQ21" s="207"/>
      <c r="DR21" s="207"/>
      <c r="DS21" s="207"/>
      <c r="DT21" s="207"/>
      <c r="DU21" s="207"/>
      <c r="DV21" s="207"/>
      <c r="DW21" s="207"/>
      <c r="DX21" s="207"/>
      <c r="DY21" s="207"/>
      <c r="DZ21" s="207"/>
      <c r="EA21" s="207"/>
      <c r="EB21" s="207"/>
      <c r="EC21" s="207"/>
      <c r="ED21" s="207"/>
      <c r="EE21" s="207"/>
      <c r="EF21" s="207"/>
      <c r="EG21" s="207"/>
      <c r="EH21" s="207"/>
      <c r="EI21" s="207"/>
      <c r="EJ21" s="207"/>
      <c r="EK21" s="207"/>
      <c r="EL21" s="207"/>
      <c r="EM21" s="207"/>
      <c r="EN21" s="207"/>
      <c r="EO21" s="207"/>
      <c r="EP21" s="207"/>
      <c r="EQ21" s="207"/>
      <c r="ER21" s="207"/>
      <c r="ES21" s="207"/>
      <c r="ET21" s="207"/>
      <c r="EU21" s="207"/>
      <c r="EV21" s="207"/>
      <c r="EW21" s="207"/>
      <c r="EX21" s="207"/>
      <c r="EY21" s="207"/>
      <c r="EZ21" s="207"/>
      <c r="FA21" s="207"/>
      <c r="FB21" s="212"/>
      <c r="FC21" s="212"/>
      <c r="FD21" s="212"/>
      <c r="FE21" s="212"/>
      <c r="FF21" s="212"/>
      <c r="FG21" s="212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2"/>
      <c r="GK21" s="212"/>
      <c r="GL21" s="212"/>
      <c r="GM21" s="212"/>
      <c r="GN21" s="212"/>
      <c r="GO21" s="212"/>
      <c r="GP21" s="212"/>
      <c r="GQ21" s="212"/>
      <c r="GR21" s="212"/>
      <c r="GS21" s="212"/>
      <c r="GT21" s="212"/>
      <c r="GU21" s="212"/>
      <c r="GV21" s="212"/>
      <c r="GW21" s="212"/>
      <c r="GX21" s="212"/>
      <c r="GY21" s="212"/>
      <c r="GZ21" s="212"/>
      <c r="HA21" s="212"/>
      <c r="HB21" s="212"/>
      <c r="HC21" s="212"/>
      <c r="HD21" s="212"/>
      <c r="HE21" s="212"/>
      <c r="HF21" s="212"/>
      <c r="HG21" s="212"/>
      <c r="HH21" s="212"/>
      <c r="HI21" s="212"/>
      <c r="HJ21" s="212"/>
      <c r="HK21" s="212"/>
      <c r="HL21" s="212"/>
      <c r="HM21" s="212"/>
      <c r="HN21" s="212"/>
      <c r="HO21" s="212"/>
      <c r="HP21" s="212"/>
      <c r="HQ21" s="212"/>
      <c r="HR21" s="212"/>
      <c r="HS21" s="212"/>
      <c r="HT21" s="212"/>
      <c r="HU21" s="212"/>
      <c r="HV21" s="212"/>
      <c r="HW21" s="212"/>
      <c r="HX21" s="212"/>
      <c r="HY21" s="212"/>
      <c r="HZ21" s="212"/>
      <c r="IA21" s="212"/>
      <c r="IB21" s="212"/>
      <c r="IC21" s="212"/>
      <c r="ID21" s="212"/>
      <c r="IE21" s="212"/>
      <c r="IF21" s="212"/>
      <c r="IG21" s="212"/>
      <c r="IH21" s="212"/>
      <c r="II21" s="212"/>
      <c r="IJ21" s="212"/>
      <c r="IK21" s="212"/>
      <c r="IL21" s="212"/>
      <c r="IM21" s="212"/>
      <c r="IN21" s="212"/>
      <c r="IO21" s="212"/>
      <c r="IP21" s="212"/>
    </row>
    <row r="22" ht="30" customHeight="true" spans="1:250">
      <c r="A22" s="191"/>
      <c r="B22" s="48"/>
      <c r="C22" s="196" t="s">
        <v>30</v>
      </c>
      <c r="D22" s="96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  <c r="BI22" s="207"/>
      <c r="BJ22" s="207"/>
      <c r="BK22" s="207"/>
      <c r="BL22" s="207"/>
      <c r="BM22" s="207"/>
      <c r="BN22" s="207"/>
      <c r="BO22" s="207"/>
      <c r="BP22" s="207"/>
      <c r="BQ22" s="207"/>
      <c r="BR22" s="207"/>
      <c r="BS22" s="207"/>
      <c r="BT22" s="207"/>
      <c r="BU22" s="207"/>
      <c r="BV22" s="207"/>
      <c r="BW22" s="207"/>
      <c r="BX22" s="207"/>
      <c r="BY22" s="207"/>
      <c r="BZ22" s="207"/>
      <c r="CA22" s="207"/>
      <c r="CB22" s="207"/>
      <c r="CC22" s="207"/>
      <c r="CD22" s="207"/>
      <c r="CE22" s="207"/>
      <c r="CF22" s="207"/>
      <c r="CG22" s="207"/>
      <c r="CH22" s="207"/>
      <c r="CI22" s="207"/>
      <c r="CJ22" s="207"/>
      <c r="CK22" s="207"/>
      <c r="CL22" s="207"/>
      <c r="CM22" s="207"/>
      <c r="CN22" s="207"/>
      <c r="CO22" s="207"/>
      <c r="CP22" s="207"/>
      <c r="CQ22" s="207"/>
      <c r="CR22" s="207"/>
      <c r="CS22" s="207"/>
      <c r="CT22" s="207"/>
      <c r="CU22" s="207"/>
      <c r="CV22" s="207"/>
      <c r="CW22" s="207"/>
      <c r="CX22" s="207"/>
      <c r="CY22" s="207"/>
      <c r="CZ22" s="207"/>
      <c r="DA22" s="207"/>
      <c r="DB22" s="207"/>
      <c r="DC22" s="207"/>
      <c r="DD22" s="207"/>
      <c r="DE22" s="207"/>
      <c r="DF22" s="207"/>
      <c r="DG22" s="207"/>
      <c r="DH22" s="207"/>
      <c r="DI22" s="207"/>
      <c r="DJ22" s="207"/>
      <c r="DK22" s="207"/>
      <c r="DL22" s="207"/>
      <c r="DM22" s="207"/>
      <c r="DN22" s="207"/>
      <c r="DO22" s="207"/>
      <c r="DP22" s="207"/>
      <c r="DQ22" s="207"/>
      <c r="DR22" s="207"/>
      <c r="DS22" s="207"/>
      <c r="DT22" s="207"/>
      <c r="DU22" s="207"/>
      <c r="DV22" s="207"/>
      <c r="DW22" s="207"/>
      <c r="DX22" s="207"/>
      <c r="DY22" s="207"/>
      <c r="DZ22" s="207"/>
      <c r="EA22" s="207"/>
      <c r="EB22" s="207"/>
      <c r="EC22" s="207"/>
      <c r="ED22" s="207"/>
      <c r="EE22" s="207"/>
      <c r="EF22" s="207"/>
      <c r="EG22" s="207"/>
      <c r="EH22" s="207"/>
      <c r="EI22" s="207"/>
      <c r="EJ22" s="207"/>
      <c r="EK22" s="207"/>
      <c r="EL22" s="207"/>
      <c r="EM22" s="207"/>
      <c r="EN22" s="207"/>
      <c r="EO22" s="207"/>
      <c r="EP22" s="207"/>
      <c r="EQ22" s="207"/>
      <c r="ER22" s="207"/>
      <c r="ES22" s="207"/>
      <c r="ET22" s="207"/>
      <c r="EU22" s="207"/>
      <c r="EV22" s="207"/>
      <c r="EW22" s="207"/>
      <c r="EX22" s="207"/>
      <c r="EY22" s="207"/>
      <c r="EZ22" s="207"/>
      <c r="FA22" s="207"/>
      <c r="FB22" s="212"/>
      <c r="FC22" s="212"/>
      <c r="FD22" s="212"/>
      <c r="FE22" s="212"/>
      <c r="FF22" s="212"/>
      <c r="FG22" s="212"/>
      <c r="FH22" s="212"/>
      <c r="FI22" s="212"/>
      <c r="FJ22" s="212"/>
      <c r="FK22" s="212"/>
      <c r="FL22" s="212"/>
      <c r="FM22" s="212"/>
      <c r="FN22" s="212"/>
      <c r="FO22" s="212"/>
      <c r="FP22" s="212"/>
      <c r="FQ22" s="212"/>
      <c r="FR22" s="212"/>
      <c r="FS22" s="212"/>
      <c r="FT22" s="212"/>
      <c r="FU22" s="212"/>
      <c r="FV22" s="212"/>
      <c r="FW22" s="212"/>
      <c r="FX22" s="212"/>
      <c r="FY22" s="212"/>
      <c r="FZ22" s="212"/>
      <c r="GA22" s="212"/>
      <c r="GB22" s="212"/>
      <c r="GC22" s="212"/>
      <c r="GD22" s="212"/>
      <c r="GE22" s="212"/>
      <c r="GF22" s="212"/>
      <c r="GG22" s="212"/>
      <c r="GH22" s="212"/>
      <c r="GI22" s="212"/>
      <c r="GJ22" s="212"/>
      <c r="GK22" s="212"/>
      <c r="GL22" s="212"/>
      <c r="GM22" s="212"/>
      <c r="GN22" s="212"/>
      <c r="GO22" s="212"/>
      <c r="GP22" s="212"/>
      <c r="GQ22" s="212"/>
      <c r="GR22" s="212"/>
      <c r="GS22" s="212"/>
      <c r="GT22" s="212"/>
      <c r="GU22" s="212"/>
      <c r="GV22" s="212"/>
      <c r="GW22" s="212"/>
      <c r="GX22" s="212"/>
      <c r="GY22" s="212"/>
      <c r="GZ22" s="212"/>
      <c r="HA22" s="212"/>
      <c r="HB22" s="212"/>
      <c r="HC22" s="212"/>
      <c r="HD22" s="212"/>
      <c r="HE22" s="212"/>
      <c r="HF22" s="212"/>
      <c r="HG22" s="212"/>
      <c r="HH22" s="212"/>
      <c r="HI22" s="212"/>
      <c r="HJ22" s="212"/>
      <c r="HK22" s="212"/>
      <c r="HL22" s="212"/>
      <c r="HM22" s="212"/>
      <c r="HN22" s="212"/>
      <c r="HO22" s="212"/>
      <c r="HP22" s="212"/>
      <c r="HQ22" s="212"/>
      <c r="HR22" s="212"/>
      <c r="HS22" s="212"/>
      <c r="HT22" s="212"/>
      <c r="HU22" s="212"/>
      <c r="HV22" s="212"/>
      <c r="HW22" s="212"/>
      <c r="HX22" s="212"/>
      <c r="HY22" s="212"/>
      <c r="HZ22" s="212"/>
      <c r="IA22" s="212"/>
      <c r="IB22" s="212"/>
      <c r="IC22" s="212"/>
      <c r="ID22" s="212"/>
      <c r="IE22" s="212"/>
      <c r="IF22" s="212"/>
      <c r="IG22" s="212"/>
      <c r="IH22" s="212"/>
      <c r="II22" s="212"/>
      <c r="IJ22" s="212"/>
      <c r="IK22" s="212"/>
      <c r="IL22" s="212"/>
      <c r="IM22" s="212"/>
      <c r="IN22" s="212"/>
      <c r="IO22" s="212"/>
      <c r="IP22" s="212"/>
    </row>
    <row r="23" ht="30" customHeight="true" spans="1:250">
      <c r="A23" s="191"/>
      <c r="B23" s="48"/>
      <c r="C23" s="196" t="s">
        <v>31</v>
      </c>
      <c r="D23" s="96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07"/>
      <c r="BQ23" s="207"/>
      <c r="BR23" s="207"/>
      <c r="BS23" s="207"/>
      <c r="BT23" s="207"/>
      <c r="BU23" s="207"/>
      <c r="BV23" s="207"/>
      <c r="BW23" s="207"/>
      <c r="BX23" s="207"/>
      <c r="BY23" s="207"/>
      <c r="BZ23" s="207"/>
      <c r="CA23" s="207"/>
      <c r="CB23" s="207"/>
      <c r="CC23" s="207"/>
      <c r="CD23" s="207"/>
      <c r="CE23" s="207"/>
      <c r="CF23" s="207"/>
      <c r="CG23" s="207"/>
      <c r="CH23" s="207"/>
      <c r="CI23" s="207"/>
      <c r="CJ23" s="207"/>
      <c r="CK23" s="207"/>
      <c r="CL23" s="207"/>
      <c r="CM23" s="207"/>
      <c r="CN23" s="207"/>
      <c r="CO23" s="207"/>
      <c r="CP23" s="207"/>
      <c r="CQ23" s="207"/>
      <c r="CR23" s="207"/>
      <c r="CS23" s="207"/>
      <c r="CT23" s="207"/>
      <c r="CU23" s="207"/>
      <c r="CV23" s="207"/>
      <c r="CW23" s="207"/>
      <c r="CX23" s="207"/>
      <c r="CY23" s="207"/>
      <c r="CZ23" s="207"/>
      <c r="DA23" s="207"/>
      <c r="DB23" s="207"/>
      <c r="DC23" s="207"/>
      <c r="DD23" s="207"/>
      <c r="DE23" s="207"/>
      <c r="DF23" s="207"/>
      <c r="DG23" s="207"/>
      <c r="DH23" s="207"/>
      <c r="DI23" s="207"/>
      <c r="DJ23" s="207"/>
      <c r="DK23" s="207"/>
      <c r="DL23" s="207"/>
      <c r="DM23" s="207"/>
      <c r="DN23" s="207"/>
      <c r="DO23" s="207"/>
      <c r="DP23" s="207"/>
      <c r="DQ23" s="207"/>
      <c r="DR23" s="207"/>
      <c r="DS23" s="207"/>
      <c r="DT23" s="207"/>
      <c r="DU23" s="207"/>
      <c r="DV23" s="207"/>
      <c r="DW23" s="207"/>
      <c r="DX23" s="207"/>
      <c r="DY23" s="207"/>
      <c r="DZ23" s="207"/>
      <c r="EA23" s="207"/>
      <c r="EB23" s="207"/>
      <c r="EC23" s="207"/>
      <c r="ED23" s="207"/>
      <c r="EE23" s="207"/>
      <c r="EF23" s="207"/>
      <c r="EG23" s="207"/>
      <c r="EH23" s="207"/>
      <c r="EI23" s="207"/>
      <c r="EJ23" s="207"/>
      <c r="EK23" s="207"/>
      <c r="EL23" s="207"/>
      <c r="EM23" s="207"/>
      <c r="EN23" s="207"/>
      <c r="EO23" s="207"/>
      <c r="EP23" s="207"/>
      <c r="EQ23" s="207"/>
      <c r="ER23" s="207"/>
      <c r="ES23" s="207"/>
      <c r="ET23" s="207"/>
      <c r="EU23" s="207"/>
      <c r="EV23" s="207"/>
      <c r="EW23" s="207"/>
      <c r="EX23" s="207"/>
      <c r="EY23" s="207"/>
      <c r="EZ23" s="207"/>
      <c r="FA23" s="207"/>
      <c r="FB23" s="212"/>
      <c r="FC23" s="212"/>
      <c r="FD23" s="212"/>
      <c r="FE23" s="212"/>
      <c r="FF23" s="212"/>
      <c r="FG23" s="212"/>
      <c r="FH23" s="212"/>
      <c r="FI23" s="212"/>
      <c r="FJ23" s="212"/>
      <c r="FK23" s="212"/>
      <c r="FL23" s="212"/>
      <c r="FM23" s="212"/>
      <c r="FN23" s="212"/>
      <c r="FO23" s="212"/>
      <c r="FP23" s="212"/>
      <c r="FQ23" s="212"/>
      <c r="FR23" s="212"/>
      <c r="FS23" s="212"/>
      <c r="FT23" s="212"/>
      <c r="FU23" s="212"/>
      <c r="FV23" s="212"/>
      <c r="FW23" s="212"/>
      <c r="FX23" s="212"/>
      <c r="FY23" s="212"/>
      <c r="FZ23" s="212"/>
      <c r="GA23" s="212"/>
      <c r="GB23" s="212"/>
      <c r="GC23" s="212"/>
      <c r="GD23" s="212"/>
      <c r="GE23" s="212"/>
      <c r="GF23" s="212"/>
      <c r="GG23" s="212"/>
      <c r="GH23" s="212"/>
      <c r="GI23" s="212"/>
      <c r="GJ23" s="212"/>
      <c r="GK23" s="212"/>
      <c r="GL23" s="212"/>
      <c r="GM23" s="212"/>
      <c r="GN23" s="212"/>
      <c r="GO23" s="212"/>
      <c r="GP23" s="212"/>
      <c r="GQ23" s="212"/>
      <c r="GR23" s="212"/>
      <c r="GS23" s="212"/>
      <c r="GT23" s="212"/>
      <c r="GU23" s="212"/>
      <c r="GV23" s="212"/>
      <c r="GW23" s="212"/>
      <c r="GX23" s="212"/>
      <c r="GY23" s="212"/>
      <c r="GZ23" s="212"/>
      <c r="HA23" s="212"/>
      <c r="HB23" s="212"/>
      <c r="HC23" s="212"/>
      <c r="HD23" s="212"/>
      <c r="HE23" s="212"/>
      <c r="HF23" s="212"/>
      <c r="HG23" s="212"/>
      <c r="HH23" s="212"/>
      <c r="HI23" s="212"/>
      <c r="HJ23" s="212"/>
      <c r="HK23" s="212"/>
      <c r="HL23" s="212"/>
      <c r="HM23" s="212"/>
      <c r="HN23" s="212"/>
      <c r="HO23" s="212"/>
      <c r="HP23" s="212"/>
      <c r="HQ23" s="212"/>
      <c r="HR23" s="212"/>
      <c r="HS23" s="212"/>
      <c r="HT23" s="212"/>
      <c r="HU23" s="212"/>
      <c r="HV23" s="212"/>
      <c r="HW23" s="212"/>
      <c r="HX23" s="212"/>
      <c r="HY23" s="212"/>
      <c r="HZ23" s="212"/>
      <c r="IA23" s="212"/>
      <c r="IB23" s="212"/>
      <c r="IC23" s="212"/>
      <c r="ID23" s="212"/>
      <c r="IE23" s="212"/>
      <c r="IF23" s="212"/>
      <c r="IG23" s="212"/>
      <c r="IH23" s="212"/>
      <c r="II23" s="212"/>
      <c r="IJ23" s="212"/>
      <c r="IK23" s="212"/>
      <c r="IL23" s="212"/>
      <c r="IM23" s="212"/>
      <c r="IN23" s="212"/>
      <c r="IO23" s="212"/>
      <c r="IP23" s="212"/>
    </row>
    <row r="24" ht="30.9" customHeight="true" spans="1:250">
      <c r="A24" s="191"/>
      <c r="B24" s="48"/>
      <c r="C24" s="196" t="s">
        <v>32</v>
      </c>
      <c r="D24" s="96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  <c r="BI24" s="207"/>
      <c r="BJ24" s="207"/>
      <c r="BK24" s="207"/>
      <c r="BL24" s="207"/>
      <c r="BM24" s="207"/>
      <c r="BN24" s="207"/>
      <c r="BO24" s="207"/>
      <c r="BP24" s="207"/>
      <c r="BQ24" s="207"/>
      <c r="BR24" s="207"/>
      <c r="BS24" s="207"/>
      <c r="BT24" s="207"/>
      <c r="BU24" s="207"/>
      <c r="BV24" s="207"/>
      <c r="BW24" s="207"/>
      <c r="BX24" s="207"/>
      <c r="BY24" s="207"/>
      <c r="BZ24" s="207"/>
      <c r="CA24" s="207"/>
      <c r="CB24" s="207"/>
      <c r="CC24" s="207"/>
      <c r="CD24" s="207"/>
      <c r="CE24" s="207"/>
      <c r="CF24" s="207"/>
      <c r="CG24" s="207"/>
      <c r="CH24" s="207"/>
      <c r="CI24" s="207"/>
      <c r="CJ24" s="207"/>
      <c r="CK24" s="207"/>
      <c r="CL24" s="207"/>
      <c r="CM24" s="207"/>
      <c r="CN24" s="207"/>
      <c r="CO24" s="207"/>
      <c r="CP24" s="207"/>
      <c r="CQ24" s="207"/>
      <c r="CR24" s="207"/>
      <c r="CS24" s="207"/>
      <c r="CT24" s="207"/>
      <c r="CU24" s="207"/>
      <c r="CV24" s="207"/>
      <c r="CW24" s="207"/>
      <c r="CX24" s="207"/>
      <c r="CY24" s="207"/>
      <c r="CZ24" s="207"/>
      <c r="DA24" s="207"/>
      <c r="DB24" s="207"/>
      <c r="DC24" s="207"/>
      <c r="DD24" s="207"/>
      <c r="DE24" s="207"/>
      <c r="DF24" s="207"/>
      <c r="DG24" s="207"/>
      <c r="DH24" s="207"/>
      <c r="DI24" s="207"/>
      <c r="DJ24" s="207"/>
      <c r="DK24" s="207"/>
      <c r="DL24" s="207"/>
      <c r="DM24" s="207"/>
      <c r="DN24" s="207"/>
      <c r="DO24" s="207"/>
      <c r="DP24" s="207"/>
      <c r="DQ24" s="207"/>
      <c r="DR24" s="207"/>
      <c r="DS24" s="207"/>
      <c r="DT24" s="207"/>
      <c r="DU24" s="207"/>
      <c r="DV24" s="207"/>
      <c r="DW24" s="207"/>
      <c r="DX24" s="207"/>
      <c r="DY24" s="207"/>
      <c r="DZ24" s="207"/>
      <c r="EA24" s="207"/>
      <c r="EB24" s="207"/>
      <c r="EC24" s="207"/>
      <c r="ED24" s="207"/>
      <c r="EE24" s="207"/>
      <c r="EF24" s="207"/>
      <c r="EG24" s="207"/>
      <c r="EH24" s="207"/>
      <c r="EI24" s="207"/>
      <c r="EJ24" s="207"/>
      <c r="EK24" s="207"/>
      <c r="EL24" s="207"/>
      <c r="EM24" s="207"/>
      <c r="EN24" s="207"/>
      <c r="EO24" s="207"/>
      <c r="EP24" s="207"/>
      <c r="EQ24" s="207"/>
      <c r="ER24" s="207"/>
      <c r="ES24" s="207"/>
      <c r="ET24" s="207"/>
      <c r="EU24" s="207"/>
      <c r="EV24" s="207"/>
      <c r="EW24" s="207"/>
      <c r="EX24" s="207"/>
      <c r="EY24" s="207"/>
      <c r="EZ24" s="207"/>
      <c r="FA24" s="207"/>
      <c r="FB24" s="212"/>
      <c r="FC24" s="212"/>
      <c r="FD24" s="212"/>
      <c r="FE24" s="212"/>
      <c r="FF24" s="212"/>
      <c r="FG24" s="212"/>
      <c r="FH24" s="212"/>
      <c r="FI24" s="212"/>
      <c r="FJ24" s="212"/>
      <c r="FK24" s="212"/>
      <c r="FL24" s="212"/>
      <c r="FM24" s="212"/>
      <c r="FN24" s="212"/>
      <c r="FO24" s="212"/>
      <c r="FP24" s="212"/>
      <c r="FQ24" s="212"/>
      <c r="FR24" s="212"/>
      <c r="FS24" s="212"/>
      <c r="FT24" s="212"/>
      <c r="FU24" s="212"/>
      <c r="FV24" s="212"/>
      <c r="FW24" s="212"/>
      <c r="FX24" s="212"/>
      <c r="FY24" s="212"/>
      <c r="FZ24" s="212"/>
      <c r="GA24" s="212"/>
      <c r="GB24" s="212"/>
      <c r="GC24" s="212"/>
      <c r="GD24" s="212"/>
      <c r="GE24" s="212"/>
      <c r="GF24" s="212"/>
      <c r="GG24" s="212"/>
      <c r="GH24" s="212"/>
      <c r="GI24" s="212"/>
      <c r="GJ24" s="212"/>
      <c r="GK24" s="212"/>
      <c r="GL24" s="212"/>
      <c r="GM24" s="212"/>
      <c r="GN24" s="212"/>
      <c r="GO24" s="212"/>
      <c r="GP24" s="212"/>
      <c r="GQ24" s="212"/>
      <c r="GR24" s="212"/>
      <c r="GS24" s="212"/>
      <c r="GT24" s="212"/>
      <c r="GU24" s="212"/>
      <c r="GV24" s="212"/>
      <c r="GW24" s="212"/>
      <c r="GX24" s="212"/>
      <c r="GY24" s="212"/>
      <c r="GZ24" s="212"/>
      <c r="HA24" s="212"/>
      <c r="HB24" s="212"/>
      <c r="HC24" s="212"/>
      <c r="HD24" s="212"/>
      <c r="HE24" s="212"/>
      <c r="HF24" s="212"/>
      <c r="HG24" s="212"/>
      <c r="HH24" s="212"/>
      <c r="HI24" s="212"/>
      <c r="HJ24" s="212"/>
      <c r="HK24" s="212"/>
      <c r="HL24" s="212"/>
      <c r="HM24" s="212"/>
      <c r="HN24" s="212"/>
      <c r="HO24" s="212"/>
      <c r="HP24" s="212"/>
      <c r="HQ24" s="212"/>
      <c r="HR24" s="212"/>
      <c r="HS24" s="212"/>
      <c r="HT24" s="212"/>
      <c r="HU24" s="212"/>
      <c r="HV24" s="212"/>
      <c r="HW24" s="212"/>
      <c r="HX24" s="212"/>
      <c r="HY24" s="212"/>
      <c r="HZ24" s="212"/>
      <c r="IA24" s="212"/>
      <c r="IB24" s="212"/>
      <c r="IC24" s="212"/>
      <c r="ID24" s="212"/>
      <c r="IE24" s="212"/>
      <c r="IF24" s="212"/>
      <c r="IG24" s="212"/>
      <c r="IH24" s="212"/>
      <c r="II24" s="212"/>
      <c r="IJ24" s="212"/>
      <c r="IK24" s="212"/>
      <c r="IL24" s="212"/>
      <c r="IM24" s="212"/>
      <c r="IN24" s="212"/>
      <c r="IO24" s="212"/>
      <c r="IP24" s="212"/>
    </row>
    <row r="25" ht="30.9" customHeight="true" spans="1:250">
      <c r="A25" s="191"/>
      <c r="B25" s="48"/>
      <c r="C25" s="196" t="s">
        <v>33</v>
      </c>
      <c r="D25" s="96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207"/>
      <c r="BP25" s="207"/>
      <c r="BQ25" s="207"/>
      <c r="BR25" s="207"/>
      <c r="BS25" s="207"/>
      <c r="BT25" s="207"/>
      <c r="BU25" s="207"/>
      <c r="BV25" s="207"/>
      <c r="BW25" s="207"/>
      <c r="BX25" s="207"/>
      <c r="BY25" s="207"/>
      <c r="BZ25" s="207"/>
      <c r="CA25" s="207"/>
      <c r="CB25" s="207"/>
      <c r="CC25" s="207"/>
      <c r="CD25" s="207"/>
      <c r="CE25" s="207"/>
      <c r="CF25" s="207"/>
      <c r="CG25" s="207"/>
      <c r="CH25" s="207"/>
      <c r="CI25" s="207"/>
      <c r="CJ25" s="207"/>
      <c r="CK25" s="207"/>
      <c r="CL25" s="207"/>
      <c r="CM25" s="207"/>
      <c r="CN25" s="207"/>
      <c r="CO25" s="207"/>
      <c r="CP25" s="207"/>
      <c r="CQ25" s="207"/>
      <c r="CR25" s="207"/>
      <c r="CS25" s="207"/>
      <c r="CT25" s="207"/>
      <c r="CU25" s="207"/>
      <c r="CV25" s="207"/>
      <c r="CW25" s="207"/>
      <c r="CX25" s="207"/>
      <c r="CY25" s="207"/>
      <c r="CZ25" s="207"/>
      <c r="DA25" s="207"/>
      <c r="DB25" s="207"/>
      <c r="DC25" s="207"/>
      <c r="DD25" s="207"/>
      <c r="DE25" s="207"/>
      <c r="DF25" s="207"/>
      <c r="DG25" s="207"/>
      <c r="DH25" s="207"/>
      <c r="DI25" s="207"/>
      <c r="DJ25" s="207"/>
      <c r="DK25" s="207"/>
      <c r="DL25" s="207"/>
      <c r="DM25" s="207"/>
      <c r="DN25" s="207"/>
      <c r="DO25" s="207"/>
      <c r="DP25" s="207"/>
      <c r="DQ25" s="207"/>
      <c r="DR25" s="207"/>
      <c r="DS25" s="207"/>
      <c r="DT25" s="207"/>
      <c r="DU25" s="207"/>
      <c r="DV25" s="207"/>
      <c r="DW25" s="207"/>
      <c r="DX25" s="207"/>
      <c r="DY25" s="207"/>
      <c r="DZ25" s="207"/>
      <c r="EA25" s="207"/>
      <c r="EB25" s="207"/>
      <c r="EC25" s="207"/>
      <c r="ED25" s="207"/>
      <c r="EE25" s="207"/>
      <c r="EF25" s="207"/>
      <c r="EG25" s="207"/>
      <c r="EH25" s="207"/>
      <c r="EI25" s="207"/>
      <c r="EJ25" s="207"/>
      <c r="EK25" s="207"/>
      <c r="EL25" s="207"/>
      <c r="EM25" s="207"/>
      <c r="EN25" s="207"/>
      <c r="EO25" s="207"/>
      <c r="EP25" s="207"/>
      <c r="EQ25" s="207"/>
      <c r="ER25" s="207"/>
      <c r="ES25" s="207"/>
      <c r="ET25" s="207"/>
      <c r="EU25" s="207"/>
      <c r="EV25" s="207"/>
      <c r="EW25" s="207"/>
      <c r="EX25" s="207"/>
      <c r="EY25" s="207"/>
      <c r="EZ25" s="207"/>
      <c r="FA25" s="207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</row>
    <row r="26" ht="30" customHeight="true" spans="1:250">
      <c r="A26" s="52" t="s">
        <v>34</v>
      </c>
      <c r="B26" s="197">
        <f>SUM(B6:B24)</f>
        <v>17800232.46</v>
      </c>
      <c r="C26" s="52" t="s">
        <v>35</v>
      </c>
      <c r="D26" s="197">
        <f>SUM(D6:D24)</f>
        <v>17800232.46</v>
      </c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7"/>
      <c r="BM26" s="207"/>
      <c r="BN26" s="207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  <c r="CF26" s="207"/>
      <c r="CG26" s="207"/>
      <c r="CH26" s="207"/>
      <c r="CI26" s="207"/>
      <c r="CJ26" s="207"/>
      <c r="CK26" s="207"/>
      <c r="CL26" s="207"/>
      <c r="CM26" s="207"/>
      <c r="CN26" s="207"/>
      <c r="CO26" s="207"/>
      <c r="CP26" s="207"/>
      <c r="CQ26" s="207"/>
      <c r="CR26" s="207"/>
      <c r="CS26" s="207"/>
      <c r="CT26" s="207"/>
      <c r="CU26" s="207"/>
      <c r="CV26" s="207"/>
      <c r="CW26" s="207"/>
      <c r="CX26" s="207"/>
      <c r="CY26" s="207"/>
      <c r="CZ26" s="207"/>
      <c r="DA26" s="207"/>
      <c r="DB26" s="207"/>
      <c r="DC26" s="207"/>
      <c r="DD26" s="207"/>
      <c r="DE26" s="207"/>
      <c r="DF26" s="207"/>
      <c r="DG26" s="207"/>
      <c r="DH26" s="207"/>
      <c r="DI26" s="207"/>
      <c r="DJ26" s="207"/>
      <c r="DK26" s="207"/>
      <c r="DL26" s="207"/>
      <c r="DM26" s="207"/>
      <c r="DN26" s="207"/>
      <c r="DO26" s="207"/>
      <c r="DP26" s="207"/>
      <c r="DQ26" s="207"/>
      <c r="DR26" s="207"/>
      <c r="DS26" s="207"/>
      <c r="DT26" s="207"/>
      <c r="DU26" s="207"/>
      <c r="DV26" s="207"/>
      <c r="DW26" s="207"/>
      <c r="DX26" s="207"/>
      <c r="DY26" s="207"/>
      <c r="DZ26" s="207"/>
      <c r="EA26" s="207"/>
      <c r="EB26" s="207"/>
      <c r="EC26" s="207"/>
      <c r="ED26" s="207"/>
      <c r="EE26" s="207"/>
      <c r="EF26" s="207"/>
      <c r="EG26" s="207"/>
      <c r="EH26" s="207"/>
      <c r="EI26" s="207"/>
      <c r="EJ26" s="207"/>
      <c r="EK26" s="207"/>
      <c r="EL26" s="207"/>
      <c r="EM26" s="207"/>
      <c r="EN26" s="207"/>
      <c r="EO26" s="207"/>
      <c r="EP26" s="207"/>
      <c r="EQ26" s="207"/>
      <c r="ER26" s="207"/>
      <c r="ES26" s="207"/>
      <c r="ET26" s="207"/>
      <c r="EU26" s="207"/>
      <c r="EV26" s="207"/>
      <c r="EW26" s="207"/>
      <c r="EX26" s="207"/>
      <c r="EY26" s="207"/>
      <c r="EZ26" s="207"/>
      <c r="FA26" s="207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</row>
    <row r="27" ht="30" customHeight="true" spans="1:250">
      <c r="A27" s="191" t="s">
        <v>36</v>
      </c>
      <c r="B27" s="48"/>
      <c r="C27" s="198" t="s">
        <v>37</v>
      </c>
      <c r="D27" s="48"/>
      <c r="E27" s="209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210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10"/>
      <c r="FA27" s="210"/>
      <c r="FB27" s="210"/>
      <c r="FC27" s="210"/>
      <c r="FD27" s="210"/>
      <c r="FE27" s="210"/>
      <c r="FF27" s="210"/>
      <c r="FG27" s="210"/>
      <c r="FH27" s="210"/>
      <c r="FI27" s="210"/>
      <c r="FJ27" s="210"/>
      <c r="FK27" s="210"/>
      <c r="FL27" s="210"/>
      <c r="FM27" s="210"/>
      <c r="FN27" s="210"/>
      <c r="FO27" s="210"/>
      <c r="FP27" s="210"/>
      <c r="FQ27" s="210"/>
      <c r="FR27" s="210"/>
      <c r="FS27" s="210"/>
      <c r="FT27" s="210"/>
      <c r="FU27" s="210"/>
      <c r="FV27" s="210"/>
      <c r="FW27" s="210"/>
      <c r="FX27" s="210"/>
      <c r="FY27" s="210"/>
      <c r="FZ27" s="210"/>
      <c r="GA27" s="210"/>
      <c r="GB27" s="210"/>
      <c r="GC27" s="210"/>
      <c r="GD27" s="210"/>
      <c r="GE27" s="210"/>
      <c r="GF27" s="210"/>
      <c r="GG27" s="210"/>
      <c r="GH27" s="210"/>
      <c r="GI27" s="210"/>
      <c r="GJ27" s="210"/>
      <c r="GK27" s="210"/>
      <c r="GL27" s="210"/>
      <c r="GM27" s="210"/>
      <c r="GN27" s="210"/>
      <c r="GO27" s="210"/>
      <c r="GP27" s="210"/>
      <c r="GQ27" s="210"/>
      <c r="GR27" s="210"/>
      <c r="GS27" s="210"/>
      <c r="GT27" s="210"/>
      <c r="GU27" s="210"/>
      <c r="GV27" s="210"/>
      <c r="GW27" s="210"/>
      <c r="GX27" s="210"/>
      <c r="GY27" s="210"/>
      <c r="GZ27" s="210"/>
      <c r="HA27" s="210"/>
      <c r="HB27" s="210"/>
      <c r="HC27" s="210"/>
      <c r="HD27" s="210"/>
      <c r="HE27" s="210"/>
      <c r="HF27" s="210"/>
      <c r="HG27" s="210"/>
      <c r="HH27" s="210"/>
      <c r="HI27" s="210"/>
      <c r="HJ27" s="210"/>
      <c r="HK27" s="210"/>
      <c r="HL27" s="210"/>
      <c r="HM27" s="210"/>
      <c r="HN27" s="210"/>
      <c r="HO27" s="210"/>
      <c r="HP27" s="210"/>
      <c r="HQ27" s="210"/>
      <c r="HR27" s="210"/>
      <c r="HS27" s="210"/>
      <c r="HT27" s="210"/>
      <c r="HU27" s="210"/>
      <c r="HV27" s="210"/>
      <c r="HW27" s="210"/>
      <c r="HX27" s="210"/>
      <c r="HY27" s="210"/>
      <c r="HZ27" s="210"/>
      <c r="IA27" s="210"/>
      <c r="IB27" s="210"/>
      <c r="IC27" s="210"/>
      <c r="ID27" s="210"/>
      <c r="IE27" s="210"/>
      <c r="IF27" s="210"/>
      <c r="IG27" s="210"/>
      <c r="IH27" s="210"/>
      <c r="II27" s="210"/>
      <c r="IJ27" s="210"/>
      <c r="IK27" s="210"/>
      <c r="IL27" s="210"/>
      <c r="IM27" s="210"/>
      <c r="IN27" s="210"/>
      <c r="IO27" s="210"/>
      <c r="IP27" s="210"/>
    </row>
    <row r="28" ht="30" customHeight="true" spans="1:250">
      <c r="A28" s="191" t="s">
        <v>38</v>
      </c>
      <c r="B28" s="48"/>
      <c r="C28" s="50"/>
      <c r="D28" s="48"/>
      <c r="E28" s="209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  <c r="FK28" s="210"/>
      <c r="FL28" s="210"/>
      <c r="FM28" s="210"/>
      <c r="FN28" s="210"/>
      <c r="FO28" s="210"/>
      <c r="FP28" s="210"/>
      <c r="FQ28" s="210"/>
      <c r="FR28" s="210"/>
      <c r="FS28" s="210"/>
      <c r="FT28" s="210"/>
      <c r="FU28" s="210"/>
      <c r="FV28" s="210"/>
      <c r="FW28" s="210"/>
      <c r="FX28" s="210"/>
      <c r="FY28" s="210"/>
      <c r="FZ28" s="210"/>
      <c r="GA28" s="210"/>
      <c r="GB28" s="210"/>
      <c r="GC28" s="210"/>
      <c r="GD28" s="210"/>
      <c r="GE28" s="210"/>
      <c r="GF28" s="210"/>
      <c r="GG28" s="210"/>
      <c r="GH28" s="210"/>
      <c r="GI28" s="210"/>
      <c r="GJ28" s="210"/>
      <c r="GK28" s="210"/>
      <c r="GL28" s="210"/>
      <c r="GM28" s="210"/>
      <c r="GN28" s="210"/>
      <c r="GO28" s="210"/>
      <c r="GP28" s="210"/>
      <c r="GQ28" s="210"/>
      <c r="GR28" s="210"/>
      <c r="GS28" s="210"/>
      <c r="GT28" s="210"/>
      <c r="GU28" s="210"/>
      <c r="GV28" s="210"/>
      <c r="GW28" s="210"/>
      <c r="GX28" s="210"/>
      <c r="GY28" s="210"/>
      <c r="GZ28" s="210"/>
      <c r="HA28" s="210"/>
      <c r="HB28" s="210"/>
      <c r="HC28" s="210"/>
      <c r="HD28" s="210"/>
      <c r="HE28" s="210"/>
      <c r="HF28" s="210"/>
      <c r="HG28" s="210"/>
      <c r="HH28" s="210"/>
      <c r="HI28" s="210"/>
      <c r="HJ28" s="210"/>
      <c r="HK28" s="210"/>
      <c r="HL28" s="210"/>
      <c r="HM28" s="210"/>
      <c r="HN28" s="210"/>
      <c r="HO28" s="210"/>
      <c r="HP28" s="210"/>
      <c r="HQ28" s="210"/>
      <c r="HR28" s="210"/>
      <c r="HS28" s="210"/>
      <c r="HT28" s="210"/>
      <c r="HU28" s="210"/>
      <c r="HV28" s="210"/>
      <c r="HW28" s="210"/>
      <c r="HX28" s="210"/>
      <c r="HY28" s="210"/>
      <c r="HZ28" s="210"/>
      <c r="IA28" s="210"/>
      <c r="IB28" s="210"/>
      <c r="IC28" s="210"/>
      <c r="ID28" s="210"/>
      <c r="IE28" s="210"/>
      <c r="IF28" s="210"/>
      <c r="IG28" s="210"/>
      <c r="IH28" s="210"/>
      <c r="II28" s="210"/>
      <c r="IJ28" s="210"/>
      <c r="IK28" s="210"/>
      <c r="IL28" s="210"/>
      <c r="IM28" s="210"/>
      <c r="IN28" s="210"/>
      <c r="IO28" s="210"/>
      <c r="IP28" s="210"/>
    </row>
    <row r="29" ht="30" customHeight="true" spans="1:250">
      <c r="A29" s="191" t="s">
        <v>39</v>
      </c>
      <c r="B29" s="48"/>
      <c r="C29" s="50"/>
      <c r="D29" s="48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209"/>
      <c r="BW29" s="209"/>
      <c r="BX29" s="209"/>
      <c r="BY29" s="209"/>
      <c r="BZ29" s="209"/>
      <c r="CA29" s="209"/>
      <c r="CB29" s="209"/>
      <c r="CC29" s="209"/>
      <c r="CD29" s="209"/>
      <c r="CE29" s="209"/>
      <c r="CF29" s="209"/>
      <c r="CG29" s="209"/>
      <c r="CH29" s="209"/>
      <c r="CI29" s="209"/>
      <c r="CJ29" s="209"/>
      <c r="CK29" s="209"/>
      <c r="CL29" s="209"/>
      <c r="CM29" s="209"/>
      <c r="CN29" s="209"/>
      <c r="CO29" s="209"/>
      <c r="CP29" s="209"/>
      <c r="CQ29" s="209"/>
      <c r="CR29" s="209"/>
      <c r="CS29" s="209"/>
      <c r="CT29" s="209"/>
      <c r="CU29" s="209"/>
      <c r="CV29" s="209"/>
      <c r="CW29" s="209"/>
      <c r="CX29" s="209"/>
      <c r="CY29" s="209"/>
      <c r="CZ29" s="209"/>
      <c r="DA29" s="209"/>
      <c r="DB29" s="209"/>
      <c r="DC29" s="209"/>
      <c r="DD29" s="209"/>
      <c r="DE29" s="209"/>
      <c r="DF29" s="209"/>
      <c r="DG29" s="209"/>
      <c r="DH29" s="209"/>
      <c r="DI29" s="209"/>
      <c r="DJ29" s="209"/>
      <c r="DK29" s="209"/>
      <c r="DL29" s="209"/>
      <c r="DM29" s="209"/>
      <c r="DN29" s="209"/>
      <c r="DO29" s="209"/>
      <c r="DP29" s="209"/>
      <c r="DQ29" s="209"/>
      <c r="DR29" s="209"/>
      <c r="DS29" s="209"/>
      <c r="DT29" s="209"/>
      <c r="DU29" s="209"/>
      <c r="DV29" s="209"/>
      <c r="DW29" s="209"/>
      <c r="DX29" s="209"/>
      <c r="DY29" s="209"/>
      <c r="DZ29" s="209"/>
      <c r="EA29" s="209"/>
      <c r="EB29" s="209"/>
      <c r="EC29" s="209"/>
      <c r="ED29" s="209"/>
      <c r="EE29" s="209"/>
      <c r="EF29" s="209"/>
      <c r="EG29" s="209"/>
      <c r="EH29" s="209"/>
      <c r="EI29" s="209"/>
      <c r="EJ29" s="209"/>
      <c r="EK29" s="209"/>
      <c r="EL29" s="209"/>
      <c r="EM29" s="209"/>
      <c r="EN29" s="209"/>
      <c r="EO29" s="209"/>
      <c r="EP29" s="209"/>
      <c r="EQ29" s="209"/>
      <c r="ER29" s="209"/>
      <c r="ES29" s="209"/>
      <c r="ET29" s="209"/>
      <c r="EU29" s="209"/>
      <c r="EV29" s="209"/>
      <c r="EW29" s="209"/>
      <c r="EX29" s="209"/>
      <c r="EY29" s="209"/>
      <c r="EZ29" s="209"/>
      <c r="FA29" s="209"/>
      <c r="FB29" s="209"/>
      <c r="FC29" s="209"/>
      <c r="FD29" s="209"/>
      <c r="FE29" s="209"/>
      <c r="FF29" s="209"/>
      <c r="FG29" s="209"/>
      <c r="FH29" s="209"/>
      <c r="FI29" s="209"/>
      <c r="FJ29" s="209"/>
      <c r="FK29" s="209"/>
      <c r="FL29" s="209"/>
      <c r="FM29" s="209"/>
      <c r="FN29" s="209"/>
      <c r="FO29" s="209"/>
      <c r="FP29" s="209"/>
      <c r="FQ29" s="209"/>
      <c r="FR29" s="209"/>
      <c r="FS29" s="209"/>
      <c r="FT29" s="209"/>
      <c r="FU29" s="209"/>
      <c r="FV29" s="209"/>
      <c r="FW29" s="209"/>
      <c r="FX29" s="209"/>
      <c r="FY29" s="209"/>
      <c r="FZ29" s="209"/>
      <c r="GA29" s="209"/>
      <c r="GB29" s="209"/>
      <c r="GC29" s="209"/>
      <c r="GD29" s="209"/>
      <c r="GE29" s="209"/>
      <c r="GF29" s="209"/>
      <c r="GG29" s="209"/>
      <c r="GH29" s="209"/>
      <c r="GI29" s="209"/>
      <c r="GJ29" s="209"/>
      <c r="GK29" s="209"/>
      <c r="GL29" s="209"/>
      <c r="GM29" s="209"/>
      <c r="GN29" s="209"/>
      <c r="GO29" s="209"/>
      <c r="GP29" s="209"/>
      <c r="GQ29" s="209"/>
      <c r="GR29" s="209"/>
      <c r="GS29" s="209"/>
      <c r="GT29" s="209"/>
      <c r="GU29" s="209"/>
      <c r="GV29" s="209"/>
      <c r="GW29" s="209"/>
      <c r="GX29" s="209"/>
      <c r="GY29" s="209"/>
      <c r="GZ29" s="209"/>
      <c r="HA29" s="209"/>
      <c r="HB29" s="209"/>
      <c r="HC29" s="209"/>
      <c r="HD29" s="209"/>
      <c r="HE29" s="209"/>
      <c r="HF29" s="209"/>
      <c r="HG29" s="209"/>
      <c r="HH29" s="209"/>
      <c r="HI29" s="209"/>
      <c r="HJ29" s="209"/>
      <c r="HK29" s="209"/>
      <c r="HL29" s="209"/>
      <c r="HM29" s="209"/>
      <c r="HN29" s="209"/>
      <c r="HO29" s="209"/>
      <c r="HP29" s="209"/>
      <c r="HQ29" s="209"/>
      <c r="HR29" s="209"/>
      <c r="HS29" s="209"/>
      <c r="HT29" s="209"/>
      <c r="HU29" s="209"/>
      <c r="HV29" s="209"/>
      <c r="HW29" s="209"/>
      <c r="HX29" s="209"/>
      <c r="HY29" s="209"/>
      <c r="HZ29" s="209"/>
      <c r="IA29" s="209"/>
      <c r="IB29" s="209"/>
      <c r="IC29" s="209"/>
      <c r="ID29" s="209"/>
      <c r="IE29" s="209"/>
      <c r="IF29" s="209"/>
      <c r="IG29" s="209"/>
      <c r="IH29" s="209"/>
      <c r="II29" s="209"/>
      <c r="IJ29" s="209"/>
      <c r="IK29" s="209"/>
      <c r="IL29" s="209"/>
      <c r="IM29" s="209"/>
      <c r="IN29" s="209"/>
      <c r="IO29" s="209"/>
      <c r="IP29" s="209"/>
    </row>
    <row r="30" ht="30" customHeight="true" spans="1:250">
      <c r="A30" s="191" t="s">
        <v>40</v>
      </c>
      <c r="B30" s="48"/>
      <c r="C30" s="50"/>
      <c r="D30" s="48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209"/>
      <c r="BS30" s="209"/>
      <c r="BT30" s="209"/>
      <c r="BU30" s="209"/>
      <c r="BV30" s="209"/>
      <c r="BW30" s="209"/>
      <c r="BX30" s="209"/>
      <c r="BY30" s="209"/>
      <c r="BZ30" s="209"/>
      <c r="CA30" s="209"/>
      <c r="CB30" s="209"/>
      <c r="CC30" s="209"/>
      <c r="CD30" s="209"/>
      <c r="CE30" s="209"/>
      <c r="CF30" s="209"/>
      <c r="CG30" s="209"/>
      <c r="CH30" s="209"/>
      <c r="CI30" s="209"/>
      <c r="CJ30" s="209"/>
      <c r="CK30" s="209"/>
      <c r="CL30" s="209"/>
      <c r="CM30" s="209"/>
      <c r="CN30" s="209"/>
      <c r="CO30" s="209"/>
      <c r="CP30" s="209"/>
      <c r="CQ30" s="209"/>
      <c r="CR30" s="209"/>
      <c r="CS30" s="209"/>
      <c r="CT30" s="209"/>
      <c r="CU30" s="209"/>
      <c r="CV30" s="209"/>
      <c r="CW30" s="209"/>
      <c r="CX30" s="209"/>
      <c r="CY30" s="209"/>
      <c r="CZ30" s="209"/>
      <c r="DA30" s="209"/>
      <c r="DB30" s="209"/>
      <c r="DC30" s="209"/>
      <c r="DD30" s="209"/>
      <c r="DE30" s="209"/>
      <c r="DF30" s="209"/>
      <c r="DG30" s="209"/>
      <c r="DH30" s="209"/>
      <c r="DI30" s="209"/>
      <c r="DJ30" s="209"/>
      <c r="DK30" s="209"/>
      <c r="DL30" s="209"/>
      <c r="DM30" s="209"/>
      <c r="DN30" s="209"/>
      <c r="DO30" s="209"/>
      <c r="DP30" s="209"/>
      <c r="DQ30" s="209"/>
      <c r="DR30" s="209"/>
      <c r="DS30" s="209"/>
      <c r="DT30" s="209"/>
      <c r="DU30" s="209"/>
      <c r="DV30" s="209"/>
      <c r="DW30" s="209"/>
      <c r="DX30" s="209"/>
      <c r="DY30" s="209"/>
      <c r="DZ30" s="209"/>
      <c r="EA30" s="209"/>
      <c r="EB30" s="209"/>
      <c r="EC30" s="209"/>
      <c r="ED30" s="209"/>
      <c r="EE30" s="209"/>
      <c r="EF30" s="209"/>
      <c r="EG30" s="209"/>
      <c r="EH30" s="209"/>
      <c r="EI30" s="209"/>
      <c r="EJ30" s="209"/>
      <c r="EK30" s="209"/>
      <c r="EL30" s="209"/>
      <c r="EM30" s="209"/>
      <c r="EN30" s="209"/>
      <c r="EO30" s="209"/>
      <c r="EP30" s="209"/>
      <c r="EQ30" s="209"/>
      <c r="ER30" s="209"/>
      <c r="ES30" s="209"/>
      <c r="ET30" s="209"/>
      <c r="EU30" s="209"/>
      <c r="EV30" s="209"/>
      <c r="EW30" s="209"/>
      <c r="EX30" s="209"/>
      <c r="EY30" s="209"/>
      <c r="EZ30" s="209"/>
      <c r="FA30" s="209"/>
      <c r="FB30" s="209"/>
      <c r="FC30" s="209"/>
      <c r="FD30" s="209"/>
      <c r="FE30" s="209"/>
      <c r="FF30" s="209"/>
      <c r="FG30" s="209"/>
      <c r="FH30" s="209"/>
      <c r="FI30" s="209"/>
      <c r="FJ30" s="209"/>
      <c r="FK30" s="209"/>
      <c r="FL30" s="209"/>
      <c r="FM30" s="209"/>
      <c r="FN30" s="209"/>
      <c r="FO30" s="209"/>
      <c r="FP30" s="209"/>
      <c r="FQ30" s="209"/>
      <c r="FR30" s="209"/>
      <c r="FS30" s="209"/>
      <c r="FT30" s="209"/>
      <c r="FU30" s="209"/>
      <c r="FV30" s="209"/>
      <c r="FW30" s="209"/>
      <c r="FX30" s="209"/>
      <c r="FY30" s="209"/>
      <c r="FZ30" s="209"/>
      <c r="GA30" s="209"/>
      <c r="GB30" s="209"/>
      <c r="GC30" s="209"/>
      <c r="GD30" s="209"/>
      <c r="GE30" s="209"/>
      <c r="GF30" s="209"/>
      <c r="GG30" s="209"/>
      <c r="GH30" s="209"/>
      <c r="GI30" s="209"/>
      <c r="GJ30" s="209"/>
      <c r="GK30" s="209"/>
      <c r="GL30" s="209"/>
      <c r="GM30" s="209"/>
      <c r="GN30" s="209"/>
      <c r="GO30" s="209"/>
      <c r="GP30" s="209"/>
      <c r="GQ30" s="209"/>
      <c r="GR30" s="209"/>
      <c r="GS30" s="209"/>
      <c r="GT30" s="209"/>
      <c r="GU30" s="209"/>
      <c r="GV30" s="209"/>
      <c r="GW30" s="209"/>
      <c r="GX30" s="209"/>
      <c r="GY30" s="209"/>
      <c r="GZ30" s="209"/>
      <c r="HA30" s="209"/>
      <c r="HB30" s="209"/>
      <c r="HC30" s="209"/>
      <c r="HD30" s="209"/>
      <c r="HE30" s="209"/>
      <c r="HF30" s="209"/>
      <c r="HG30" s="209"/>
      <c r="HH30" s="209"/>
      <c r="HI30" s="209"/>
      <c r="HJ30" s="209"/>
      <c r="HK30" s="209"/>
      <c r="HL30" s="209"/>
      <c r="HM30" s="209"/>
      <c r="HN30" s="209"/>
      <c r="HO30" s="209"/>
      <c r="HP30" s="209"/>
      <c r="HQ30" s="209"/>
      <c r="HR30" s="209"/>
      <c r="HS30" s="209"/>
      <c r="HT30" s="209"/>
      <c r="HU30" s="209"/>
      <c r="HV30" s="209"/>
      <c r="HW30" s="209"/>
      <c r="HX30" s="209"/>
      <c r="HY30" s="209"/>
      <c r="HZ30" s="209"/>
      <c r="IA30" s="209"/>
      <c r="IB30" s="209"/>
      <c r="IC30" s="209"/>
      <c r="ID30" s="209"/>
      <c r="IE30" s="209"/>
      <c r="IF30" s="209"/>
      <c r="IG30" s="209"/>
      <c r="IH30" s="209"/>
      <c r="II30" s="209"/>
      <c r="IJ30" s="209"/>
      <c r="IK30" s="209"/>
      <c r="IL30" s="209"/>
      <c r="IM30" s="209"/>
      <c r="IN30" s="209"/>
      <c r="IO30" s="209"/>
      <c r="IP30" s="209"/>
    </row>
    <row r="31" ht="30" customHeight="true" spans="1:250">
      <c r="A31" s="52" t="s">
        <v>41</v>
      </c>
      <c r="B31" s="197">
        <f>B26+B27+B28</f>
        <v>17800232.46</v>
      </c>
      <c r="C31" s="52" t="s">
        <v>42</v>
      </c>
      <c r="D31" s="197">
        <f>D26+D27</f>
        <v>17800232.46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207"/>
      <c r="CA31" s="207"/>
      <c r="CB31" s="207"/>
      <c r="CC31" s="207"/>
      <c r="CD31" s="207"/>
      <c r="CE31" s="207"/>
      <c r="CF31" s="207"/>
      <c r="CG31" s="207"/>
      <c r="CH31" s="207"/>
      <c r="CI31" s="207"/>
      <c r="CJ31" s="207"/>
      <c r="CK31" s="207"/>
      <c r="CL31" s="207"/>
      <c r="CM31" s="207"/>
      <c r="CN31" s="207"/>
      <c r="CO31" s="207"/>
      <c r="CP31" s="207"/>
      <c r="CQ31" s="207"/>
      <c r="CR31" s="207"/>
      <c r="CS31" s="207"/>
      <c r="CT31" s="207"/>
      <c r="CU31" s="207"/>
      <c r="CV31" s="207"/>
      <c r="CW31" s="207"/>
      <c r="CX31" s="207"/>
      <c r="CY31" s="207"/>
      <c r="CZ31" s="207"/>
      <c r="DA31" s="207"/>
      <c r="DB31" s="207"/>
      <c r="DC31" s="207"/>
      <c r="DD31" s="207"/>
      <c r="DE31" s="207"/>
      <c r="DF31" s="207"/>
      <c r="DG31" s="207"/>
      <c r="DH31" s="207"/>
      <c r="DI31" s="207"/>
      <c r="DJ31" s="207"/>
      <c r="DK31" s="207"/>
      <c r="DL31" s="207"/>
      <c r="DM31" s="207"/>
      <c r="DN31" s="207"/>
      <c r="DO31" s="207"/>
      <c r="DP31" s="207"/>
      <c r="DQ31" s="207"/>
      <c r="DR31" s="207"/>
      <c r="DS31" s="207"/>
      <c r="DT31" s="207"/>
      <c r="DU31" s="207"/>
      <c r="DV31" s="207"/>
      <c r="DW31" s="207"/>
      <c r="DX31" s="207"/>
      <c r="DY31" s="207"/>
      <c r="DZ31" s="207"/>
      <c r="EA31" s="207"/>
      <c r="EB31" s="207"/>
      <c r="EC31" s="207"/>
      <c r="ED31" s="207"/>
      <c r="EE31" s="207"/>
      <c r="EF31" s="207"/>
      <c r="EG31" s="207"/>
      <c r="EH31" s="207"/>
      <c r="EI31" s="207"/>
      <c r="EJ31" s="207"/>
      <c r="EK31" s="207"/>
      <c r="EL31" s="207"/>
      <c r="EM31" s="207"/>
      <c r="EN31" s="207"/>
      <c r="EO31" s="207"/>
      <c r="EP31" s="207"/>
      <c r="EQ31" s="207"/>
      <c r="ER31" s="207"/>
      <c r="ES31" s="207"/>
      <c r="ET31" s="207"/>
      <c r="EU31" s="207"/>
      <c r="EV31" s="207"/>
      <c r="EW31" s="207"/>
      <c r="EX31" s="207"/>
      <c r="EY31" s="207"/>
      <c r="EZ31" s="207"/>
      <c r="FA31" s="207"/>
      <c r="FB31" s="212"/>
      <c r="FC31" s="212"/>
      <c r="FD31" s="212"/>
      <c r="FE31" s="212"/>
      <c r="FF31" s="212"/>
      <c r="FG31" s="212"/>
      <c r="FH31" s="212"/>
      <c r="FI31" s="212"/>
      <c r="FJ31" s="212"/>
      <c r="FK31" s="212"/>
      <c r="FL31" s="212"/>
      <c r="FM31" s="212"/>
      <c r="FN31" s="212"/>
      <c r="FO31" s="212"/>
      <c r="FP31" s="212"/>
      <c r="FQ31" s="212"/>
      <c r="FR31" s="212"/>
      <c r="FS31" s="212"/>
      <c r="FT31" s="212"/>
      <c r="FU31" s="212"/>
      <c r="FV31" s="212"/>
      <c r="FW31" s="212"/>
      <c r="FX31" s="212"/>
      <c r="FY31" s="212"/>
      <c r="FZ31" s="212"/>
      <c r="GA31" s="212"/>
      <c r="GB31" s="212"/>
      <c r="GC31" s="212"/>
      <c r="GD31" s="212"/>
      <c r="GE31" s="212"/>
      <c r="GF31" s="212"/>
      <c r="GG31" s="212"/>
      <c r="GH31" s="212"/>
      <c r="GI31" s="212"/>
      <c r="GJ31" s="212"/>
      <c r="GK31" s="212"/>
      <c r="GL31" s="212"/>
      <c r="GM31" s="212"/>
      <c r="GN31" s="212"/>
      <c r="GO31" s="212"/>
      <c r="GP31" s="212"/>
      <c r="GQ31" s="212"/>
      <c r="GR31" s="212"/>
      <c r="GS31" s="212"/>
      <c r="GT31" s="212"/>
      <c r="GU31" s="212"/>
      <c r="GV31" s="212"/>
      <c r="GW31" s="212"/>
      <c r="GX31" s="212"/>
      <c r="GY31" s="212"/>
      <c r="GZ31" s="212"/>
      <c r="HA31" s="212"/>
      <c r="HB31" s="212"/>
      <c r="HC31" s="212"/>
      <c r="HD31" s="212"/>
      <c r="HE31" s="212"/>
      <c r="HF31" s="212"/>
      <c r="HG31" s="212"/>
      <c r="HH31" s="212"/>
      <c r="HI31" s="212"/>
      <c r="HJ31" s="212"/>
      <c r="HK31" s="212"/>
      <c r="HL31" s="212"/>
      <c r="HM31" s="212"/>
      <c r="HN31" s="212"/>
      <c r="HO31" s="212"/>
      <c r="HP31" s="212"/>
      <c r="HQ31" s="212"/>
      <c r="HR31" s="212"/>
      <c r="HS31" s="212"/>
      <c r="HT31" s="212"/>
      <c r="HU31" s="212"/>
      <c r="HV31" s="212"/>
      <c r="HW31" s="212"/>
      <c r="HX31" s="212"/>
      <c r="HY31" s="212"/>
      <c r="HZ31" s="212"/>
      <c r="IA31" s="212"/>
      <c r="IB31" s="212"/>
      <c r="IC31" s="212"/>
      <c r="ID31" s="212"/>
      <c r="IE31" s="212"/>
      <c r="IF31" s="212"/>
      <c r="IG31" s="212"/>
      <c r="IH31" s="212"/>
      <c r="II31" s="212"/>
      <c r="IJ31" s="212"/>
      <c r="IK31" s="212"/>
      <c r="IL31" s="212"/>
      <c r="IM31" s="212"/>
      <c r="IN31" s="212"/>
      <c r="IO31" s="212"/>
      <c r="IP31" s="212"/>
    </row>
    <row r="32" ht="27" customHeight="true" spans="1:250">
      <c r="A32" s="199"/>
      <c r="B32" s="200"/>
      <c r="C32" s="201"/>
      <c r="D32" s="202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207"/>
      <c r="CA32" s="207"/>
      <c r="CB32" s="207"/>
      <c r="CC32" s="207"/>
      <c r="CD32" s="207"/>
      <c r="CE32" s="207"/>
      <c r="CF32" s="207"/>
      <c r="CG32" s="207"/>
      <c r="CH32" s="207"/>
      <c r="CI32" s="207"/>
      <c r="CJ32" s="207"/>
      <c r="CK32" s="207"/>
      <c r="CL32" s="207"/>
      <c r="CM32" s="207"/>
      <c r="CN32" s="207"/>
      <c r="CO32" s="207"/>
      <c r="CP32" s="207"/>
      <c r="CQ32" s="207"/>
      <c r="CR32" s="207"/>
      <c r="CS32" s="207"/>
      <c r="CT32" s="207"/>
      <c r="CU32" s="207"/>
      <c r="CV32" s="207"/>
      <c r="CW32" s="207"/>
      <c r="CX32" s="207"/>
      <c r="CY32" s="207"/>
      <c r="CZ32" s="207"/>
      <c r="DA32" s="207"/>
      <c r="DB32" s="207"/>
      <c r="DC32" s="207"/>
      <c r="DD32" s="207"/>
      <c r="DE32" s="207"/>
      <c r="DF32" s="207"/>
      <c r="DG32" s="207"/>
      <c r="DH32" s="207"/>
      <c r="DI32" s="207"/>
      <c r="DJ32" s="207"/>
      <c r="DK32" s="207"/>
      <c r="DL32" s="207"/>
      <c r="DM32" s="207"/>
      <c r="DN32" s="207"/>
      <c r="DO32" s="207"/>
      <c r="DP32" s="207"/>
      <c r="DQ32" s="207"/>
      <c r="DR32" s="207"/>
      <c r="DS32" s="207"/>
      <c r="DT32" s="207"/>
      <c r="DU32" s="207"/>
      <c r="DV32" s="207"/>
      <c r="DW32" s="207"/>
      <c r="DX32" s="207"/>
      <c r="DY32" s="207"/>
      <c r="DZ32" s="207"/>
      <c r="EA32" s="207"/>
      <c r="EB32" s="207"/>
      <c r="EC32" s="207"/>
      <c r="ED32" s="207"/>
      <c r="EE32" s="207"/>
      <c r="EF32" s="207"/>
      <c r="EG32" s="207"/>
      <c r="EH32" s="207"/>
      <c r="EI32" s="207"/>
      <c r="EJ32" s="207"/>
      <c r="EK32" s="207"/>
      <c r="EL32" s="207"/>
      <c r="EM32" s="207"/>
      <c r="EN32" s="207"/>
      <c r="EO32" s="207"/>
      <c r="EP32" s="207"/>
      <c r="EQ32" s="207"/>
      <c r="ER32" s="207"/>
      <c r="ES32" s="207"/>
      <c r="ET32" s="207"/>
      <c r="EU32" s="207"/>
      <c r="EV32" s="207"/>
      <c r="EW32" s="207"/>
      <c r="EX32" s="207"/>
      <c r="EY32" s="207"/>
      <c r="EZ32" s="207"/>
      <c r="FA32" s="207"/>
      <c r="FB32" s="212"/>
      <c r="FC32" s="212"/>
      <c r="FD32" s="212"/>
      <c r="FE32" s="212"/>
      <c r="FF32" s="212"/>
      <c r="FG32" s="212"/>
      <c r="FH32" s="212"/>
      <c r="FI32" s="212"/>
      <c r="FJ32" s="212"/>
      <c r="FK32" s="212"/>
      <c r="FL32" s="212"/>
      <c r="FM32" s="212"/>
      <c r="FN32" s="212"/>
      <c r="FO32" s="212"/>
      <c r="FP32" s="212"/>
      <c r="FQ32" s="212"/>
      <c r="FR32" s="212"/>
      <c r="FS32" s="212"/>
      <c r="FT32" s="212"/>
      <c r="FU32" s="212"/>
      <c r="FV32" s="212"/>
      <c r="FW32" s="212"/>
      <c r="FX32" s="212"/>
      <c r="FY32" s="212"/>
      <c r="FZ32" s="212"/>
      <c r="GA32" s="212"/>
      <c r="GB32" s="212"/>
      <c r="GC32" s="212"/>
      <c r="GD32" s="212"/>
      <c r="GE32" s="212"/>
      <c r="GF32" s="212"/>
      <c r="GG32" s="212"/>
      <c r="GH32" s="212"/>
      <c r="GI32" s="212"/>
      <c r="GJ32" s="212"/>
      <c r="GK32" s="212"/>
      <c r="GL32" s="212"/>
      <c r="GM32" s="212"/>
      <c r="GN32" s="212"/>
      <c r="GO32" s="212"/>
      <c r="GP32" s="212"/>
      <c r="GQ32" s="212"/>
      <c r="GR32" s="212"/>
      <c r="GS32" s="212"/>
      <c r="GT32" s="212"/>
      <c r="GU32" s="212"/>
      <c r="GV32" s="212"/>
      <c r="GW32" s="212"/>
      <c r="GX32" s="212"/>
      <c r="GY32" s="212"/>
      <c r="GZ32" s="212"/>
      <c r="HA32" s="212"/>
      <c r="HB32" s="212"/>
      <c r="HC32" s="212"/>
      <c r="HD32" s="212"/>
      <c r="HE32" s="212"/>
      <c r="HF32" s="212"/>
      <c r="HG32" s="212"/>
      <c r="HH32" s="212"/>
      <c r="HI32" s="212"/>
      <c r="HJ32" s="212"/>
      <c r="HK32" s="212"/>
      <c r="HL32" s="212"/>
      <c r="HM32" s="212"/>
      <c r="HN32" s="212"/>
      <c r="HO32" s="212"/>
      <c r="HP32" s="212"/>
      <c r="HQ32" s="212"/>
      <c r="HR32" s="212"/>
      <c r="HS32" s="212"/>
      <c r="HT32" s="212"/>
      <c r="HU32" s="212"/>
      <c r="HV32" s="212"/>
      <c r="HW32" s="212"/>
      <c r="HX32" s="212"/>
      <c r="HY32" s="212"/>
      <c r="HZ32" s="212"/>
      <c r="IA32" s="212"/>
      <c r="IB32" s="212"/>
      <c r="IC32" s="212"/>
      <c r="ID32" s="212"/>
      <c r="IE32" s="212"/>
      <c r="IF32" s="212"/>
      <c r="IG32" s="212"/>
      <c r="IH32" s="212"/>
      <c r="II32" s="212"/>
      <c r="IJ32" s="212"/>
      <c r="IK32" s="212"/>
      <c r="IL32" s="212"/>
      <c r="IM32" s="212"/>
      <c r="IN32" s="212"/>
      <c r="IO32" s="212"/>
      <c r="IP32" s="212"/>
    </row>
    <row r="33" ht="27.75" customHeight="true" spans="1:250">
      <c r="A33" s="203"/>
      <c r="B33" s="204"/>
      <c r="C33" s="203"/>
      <c r="D33" s="204"/>
      <c r="E33" s="203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  <c r="DZ33" s="211"/>
      <c r="EA33" s="211"/>
      <c r="EB33" s="211"/>
      <c r="EC33" s="211"/>
      <c r="ED33" s="211"/>
      <c r="EE33" s="211"/>
      <c r="EF33" s="211"/>
      <c r="EG33" s="211"/>
      <c r="EH33" s="211"/>
      <c r="EI33" s="211"/>
      <c r="EJ33" s="211"/>
      <c r="EK33" s="211"/>
      <c r="EL33" s="211"/>
      <c r="EM33" s="211"/>
      <c r="EN33" s="211"/>
      <c r="EO33" s="211"/>
      <c r="EP33" s="211"/>
      <c r="EQ33" s="211"/>
      <c r="ER33" s="211"/>
      <c r="ES33" s="211"/>
      <c r="ET33" s="211"/>
      <c r="EU33" s="211"/>
      <c r="EV33" s="211"/>
      <c r="EW33" s="211"/>
      <c r="EX33" s="211"/>
      <c r="EY33" s="211"/>
      <c r="EZ33" s="211"/>
      <c r="FA33" s="211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R33" s="213"/>
      <c r="FS33" s="213"/>
      <c r="FT33" s="213"/>
      <c r="FU33" s="213"/>
      <c r="FV33" s="213"/>
      <c r="FW33" s="213"/>
      <c r="FX33" s="213"/>
      <c r="FY33" s="213"/>
      <c r="FZ33" s="213"/>
      <c r="GA33" s="213"/>
      <c r="GB33" s="213"/>
      <c r="GC33" s="213"/>
      <c r="GD33" s="213"/>
      <c r="GE33" s="213"/>
      <c r="GF33" s="213"/>
      <c r="GG33" s="213"/>
      <c r="GH33" s="213"/>
      <c r="GI33" s="213"/>
      <c r="GJ33" s="213"/>
      <c r="GK33" s="213"/>
      <c r="GL33" s="213"/>
      <c r="GM33" s="213"/>
      <c r="GN33" s="213"/>
      <c r="GO33" s="213"/>
      <c r="GP33" s="213"/>
      <c r="GQ33" s="213"/>
      <c r="GR33" s="213"/>
      <c r="GS33" s="213"/>
      <c r="GT33" s="213"/>
      <c r="GU33" s="213"/>
      <c r="GV33" s="213"/>
      <c r="GW33" s="213"/>
      <c r="GX33" s="213"/>
      <c r="GY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HT33" s="213"/>
      <c r="HU33" s="213"/>
      <c r="HV33" s="213"/>
      <c r="HW33" s="213"/>
      <c r="HX33" s="213"/>
      <c r="HY33" s="213"/>
      <c r="HZ33" s="213"/>
      <c r="IA33" s="213"/>
      <c r="IB33" s="213"/>
      <c r="IC33" s="213"/>
      <c r="ID33" s="213"/>
      <c r="IE33" s="213"/>
      <c r="IF33" s="213"/>
      <c r="IG33" s="213"/>
      <c r="IH33" s="213"/>
      <c r="II33" s="213"/>
      <c r="IJ33" s="213"/>
      <c r="IK33" s="213"/>
      <c r="IL33" s="213"/>
      <c r="IM33" s="213"/>
      <c r="IN33" s="213"/>
      <c r="IO33" s="213"/>
      <c r="IP33" s="213"/>
    </row>
    <row r="34" ht="27.75" customHeight="true" spans="1:250">
      <c r="A34" s="205"/>
      <c r="B34" s="206"/>
      <c r="C34" s="206"/>
      <c r="D34" s="206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3"/>
      <c r="DI34" s="203"/>
      <c r="DJ34" s="203"/>
      <c r="DK34" s="203"/>
      <c r="DL34" s="203"/>
      <c r="DM34" s="203"/>
      <c r="DN34" s="203"/>
      <c r="DO34" s="203"/>
      <c r="DP34" s="203"/>
      <c r="DQ34" s="203"/>
      <c r="DR34" s="203"/>
      <c r="DS34" s="203"/>
      <c r="DT34" s="203"/>
      <c r="DU34" s="203"/>
      <c r="DV34" s="203"/>
      <c r="DW34" s="203"/>
      <c r="DX34" s="203"/>
      <c r="DY34" s="203"/>
      <c r="DZ34" s="203"/>
      <c r="EA34" s="203"/>
      <c r="EB34" s="203"/>
      <c r="EC34" s="203"/>
      <c r="ED34" s="203"/>
      <c r="EE34" s="203"/>
      <c r="EF34" s="203"/>
      <c r="EG34" s="203"/>
      <c r="EH34" s="203"/>
      <c r="EI34" s="203"/>
      <c r="EJ34" s="203"/>
      <c r="EK34" s="203"/>
      <c r="EL34" s="203"/>
      <c r="EM34" s="203"/>
      <c r="EN34" s="203"/>
      <c r="EO34" s="203"/>
      <c r="EP34" s="203"/>
      <c r="EQ34" s="203"/>
      <c r="ER34" s="203"/>
      <c r="ES34" s="203"/>
      <c r="ET34" s="203"/>
      <c r="EU34" s="203"/>
      <c r="EV34" s="203"/>
      <c r="EW34" s="203"/>
      <c r="EX34" s="203"/>
      <c r="EY34" s="203"/>
      <c r="EZ34" s="203"/>
      <c r="FA34" s="203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  <c r="GT34" s="214"/>
      <c r="GU34" s="214"/>
      <c r="GV34" s="214"/>
      <c r="GW34" s="214"/>
      <c r="GX34" s="214"/>
      <c r="GY34" s="214"/>
      <c r="GZ34" s="214"/>
      <c r="HA34" s="214"/>
      <c r="HB34" s="214"/>
      <c r="HC34" s="214"/>
      <c r="HD34" s="214"/>
      <c r="HE34" s="214"/>
      <c r="HF34" s="214"/>
      <c r="HG34" s="214"/>
      <c r="HH34" s="214"/>
      <c r="HI34" s="214"/>
      <c r="HJ34" s="214"/>
      <c r="HK34" s="214"/>
      <c r="HL34" s="214"/>
      <c r="HM34" s="214"/>
      <c r="HN34" s="214"/>
      <c r="HO34" s="214"/>
      <c r="HP34" s="214"/>
      <c r="HQ34" s="214"/>
      <c r="HR34" s="214"/>
      <c r="HS34" s="214"/>
      <c r="HT34" s="214"/>
      <c r="HU34" s="214"/>
      <c r="HV34" s="214"/>
      <c r="HW34" s="214"/>
      <c r="HX34" s="214"/>
      <c r="HY34" s="214"/>
      <c r="HZ34" s="214"/>
      <c r="IA34" s="214"/>
      <c r="IB34" s="214"/>
      <c r="IC34" s="214"/>
      <c r="ID34" s="214"/>
      <c r="IE34" s="214"/>
      <c r="IF34" s="214"/>
      <c r="IG34" s="214"/>
      <c r="IH34" s="214"/>
      <c r="II34" s="214"/>
      <c r="IJ34" s="214"/>
      <c r="IK34" s="214"/>
      <c r="IL34" s="214"/>
      <c r="IM34" s="214"/>
      <c r="IN34" s="214"/>
      <c r="IO34" s="214"/>
      <c r="IP34" s="214"/>
    </row>
    <row r="35" ht="27.75" customHeight="true" spans="1:250">
      <c r="A35" s="206"/>
      <c r="B35" s="206"/>
      <c r="C35" s="206"/>
      <c r="D35" s="206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3"/>
      <c r="CI35" s="203"/>
      <c r="CJ35" s="203"/>
      <c r="CK35" s="203"/>
      <c r="CL35" s="203"/>
      <c r="CM35" s="203"/>
      <c r="CN35" s="203"/>
      <c r="CO35" s="203"/>
      <c r="CP35" s="203"/>
      <c r="CQ35" s="203"/>
      <c r="CR35" s="203"/>
      <c r="CS35" s="203"/>
      <c r="CT35" s="203"/>
      <c r="CU35" s="203"/>
      <c r="CV35" s="203"/>
      <c r="CW35" s="203"/>
      <c r="CX35" s="203"/>
      <c r="CY35" s="203"/>
      <c r="CZ35" s="203"/>
      <c r="DA35" s="203"/>
      <c r="DB35" s="203"/>
      <c r="DC35" s="203"/>
      <c r="DD35" s="203"/>
      <c r="DE35" s="203"/>
      <c r="DF35" s="203"/>
      <c r="DG35" s="203"/>
      <c r="DH35" s="203"/>
      <c r="DI35" s="203"/>
      <c r="DJ35" s="203"/>
      <c r="DK35" s="203"/>
      <c r="DL35" s="203"/>
      <c r="DM35" s="203"/>
      <c r="DN35" s="203"/>
      <c r="DO35" s="203"/>
      <c r="DP35" s="203"/>
      <c r="DQ35" s="203"/>
      <c r="DR35" s="203"/>
      <c r="DS35" s="203"/>
      <c r="DT35" s="203"/>
      <c r="DU35" s="203"/>
      <c r="DV35" s="203"/>
      <c r="DW35" s="203"/>
      <c r="DX35" s="203"/>
      <c r="DY35" s="203"/>
      <c r="DZ35" s="203"/>
      <c r="EA35" s="203"/>
      <c r="EB35" s="203"/>
      <c r="EC35" s="203"/>
      <c r="ED35" s="203"/>
      <c r="EE35" s="203"/>
      <c r="EF35" s="203"/>
      <c r="EG35" s="203"/>
      <c r="EH35" s="203"/>
      <c r="EI35" s="203"/>
      <c r="EJ35" s="203"/>
      <c r="EK35" s="203"/>
      <c r="EL35" s="203"/>
      <c r="EM35" s="203"/>
      <c r="EN35" s="203"/>
      <c r="EO35" s="203"/>
      <c r="EP35" s="203"/>
      <c r="EQ35" s="203"/>
      <c r="ER35" s="203"/>
      <c r="ES35" s="203"/>
      <c r="ET35" s="203"/>
      <c r="EU35" s="203"/>
      <c r="EV35" s="203"/>
      <c r="EW35" s="203"/>
      <c r="EX35" s="203"/>
      <c r="EY35" s="203"/>
      <c r="EZ35" s="203"/>
      <c r="FA35" s="203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  <c r="GT35" s="214"/>
      <c r="GU35" s="214"/>
      <c r="GV35" s="214"/>
      <c r="GW35" s="214"/>
      <c r="GX35" s="214"/>
      <c r="GY35" s="214"/>
      <c r="GZ35" s="214"/>
      <c r="HA35" s="214"/>
      <c r="HB35" s="214"/>
      <c r="HC35" s="214"/>
      <c r="HD35" s="214"/>
      <c r="HE35" s="214"/>
      <c r="HF35" s="214"/>
      <c r="HG35" s="214"/>
      <c r="HH35" s="214"/>
      <c r="HI35" s="214"/>
      <c r="HJ35" s="214"/>
      <c r="HK35" s="214"/>
      <c r="HL35" s="214"/>
      <c r="HM35" s="214"/>
      <c r="HN35" s="214"/>
      <c r="HO35" s="214"/>
      <c r="HP35" s="214"/>
      <c r="HQ35" s="214"/>
      <c r="HR35" s="214"/>
      <c r="HS35" s="214"/>
      <c r="HT35" s="214"/>
      <c r="HU35" s="214"/>
      <c r="HV35" s="214"/>
      <c r="HW35" s="214"/>
      <c r="HX35" s="214"/>
      <c r="HY35" s="214"/>
      <c r="HZ35" s="214"/>
      <c r="IA35" s="214"/>
      <c r="IB35" s="214"/>
      <c r="IC35" s="214"/>
      <c r="ID35" s="214"/>
      <c r="IE35" s="214"/>
      <c r="IF35" s="214"/>
      <c r="IG35" s="214"/>
      <c r="IH35" s="214"/>
      <c r="II35" s="214"/>
      <c r="IJ35" s="214"/>
      <c r="IK35" s="214"/>
      <c r="IL35" s="214"/>
      <c r="IM35" s="214"/>
      <c r="IN35" s="214"/>
      <c r="IO35" s="214"/>
      <c r="IP35" s="214"/>
    </row>
    <row r="36" ht="27.75" customHeight="true" spans="1:250">
      <c r="A36" s="206"/>
      <c r="B36" s="206"/>
      <c r="C36" s="206"/>
      <c r="D36" s="206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3"/>
      <c r="DI36" s="203"/>
      <c r="DJ36" s="203"/>
      <c r="DK36" s="203"/>
      <c r="DL36" s="203"/>
      <c r="DM36" s="203"/>
      <c r="DN36" s="203"/>
      <c r="DO36" s="203"/>
      <c r="DP36" s="203"/>
      <c r="DQ36" s="203"/>
      <c r="DR36" s="203"/>
      <c r="DS36" s="203"/>
      <c r="DT36" s="203"/>
      <c r="DU36" s="203"/>
      <c r="DV36" s="203"/>
      <c r="DW36" s="203"/>
      <c r="DX36" s="203"/>
      <c r="DY36" s="203"/>
      <c r="DZ36" s="203"/>
      <c r="EA36" s="203"/>
      <c r="EB36" s="203"/>
      <c r="EC36" s="203"/>
      <c r="ED36" s="203"/>
      <c r="EE36" s="203"/>
      <c r="EF36" s="203"/>
      <c r="EG36" s="203"/>
      <c r="EH36" s="203"/>
      <c r="EI36" s="203"/>
      <c r="EJ36" s="203"/>
      <c r="EK36" s="203"/>
      <c r="EL36" s="203"/>
      <c r="EM36" s="203"/>
      <c r="EN36" s="203"/>
      <c r="EO36" s="203"/>
      <c r="EP36" s="203"/>
      <c r="EQ36" s="203"/>
      <c r="ER36" s="203"/>
      <c r="ES36" s="203"/>
      <c r="ET36" s="203"/>
      <c r="EU36" s="203"/>
      <c r="EV36" s="203"/>
      <c r="EW36" s="203"/>
      <c r="EX36" s="203"/>
      <c r="EY36" s="203"/>
      <c r="EZ36" s="203"/>
      <c r="FA36" s="203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  <c r="GT36" s="214"/>
      <c r="GU36" s="214"/>
      <c r="GV36" s="214"/>
      <c r="GW36" s="214"/>
      <c r="GX36" s="214"/>
      <c r="GY36" s="214"/>
      <c r="GZ36" s="214"/>
      <c r="HA36" s="214"/>
      <c r="HB36" s="214"/>
      <c r="HC36" s="214"/>
      <c r="HD36" s="214"/>
      <c r="HE36" s="214"/>
      <c r="HF36" s="214"/>
      <c r="HG36" s="214"/>
      <c r="HH36" s="214"/>
      <c r="HI36" s="214"/>
      <c r="HJ36" s="214"/>
      <c r="HK36" s="214"/>
      <c r="HL36" s="214"/>
      <c r="HM36" s="214"/>
      <c r="HN36" s="214"/>
      <c r="HO36" s="214"/>
      <c r="HP36" s="214"/>
      <c r="HQ36" s="214"/>
      <c r="HR36" s="214"/>
      <c r="HS36" s="214"/>
      <c r="HT36" s="214"/>
      <c r="HU36" s="214"/>
      <c r="HV36" s="214"/>
      <c r="HW36" s="214"/>
      <c r="HX36" s="214"/>
      <c r="HY36" s="214"/>
      <c r="HZ36" s="214"/>
      <c r="IA36" s="214"/>
      <c r="IB36" s="214"/>
      <c r="IC36" s="214"/>
      <c r="ID36" s="214"/>
      <c r="IE36" s="214"/>
      <c r="IF36" s="214"/>
      <c r="IG36" s="214"/>
      <c r="IH36" s="214"/>
      <c r="II36" s="214"/>
      <c r="IJ36" s="214"/>
      <c r="IK36" s="214"/>
      <c r="IL36" s="214"/>
      <c r="IM36" s="214"/>
      <c r="IN36" s="214"/>
      <c r="IO36" s="214"/>
      <c r="IP36" s="214"/>
    </row>
    <row r="37" ht="27.75" customHeight="true" spans="1:250">
      <c r="A37" s="206"/>
      <c r="B37" s="206"/>
      <c r="C37" s="206"/>
      <c r="D37" s="206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3"/>
      <c r="BR37" s="203"/>
      <c r="BS37" s="203"/>
      <c r="BT37" s="203"/>
      <c r="BU37" s="203"/>
      <c r="BV37" s="203"/>
      <c r="BW37" s="203"/>
      <c r="BX37" s="203"/>
      <c r="BY37" s="203"/>
      <c r="BZ37" s="203"/>
      <c r="CA37" s="203"/>
      <c r="CB37" s="203"/>
      <c r="CC37" s="203"/>
      <c r="CD37" s="203"/>
      <c r="CE37" s="203"/>
      <c r="CF37" s="203"/>
      <c r="CG37" s="203"/>
      <c r="CH37" s="203"/>
      <c r="CI37" s="203"/>
      <c r="CJ37" s="203"/>
      <c r="CK37" s="203"/>
      <c r="CL37" s="203"/>
      <c r="CM37" s="203"/>
      <c r="CN37" s="203"/>
      <c r="CO37" s="203"/>
      <c r="CP37" s="203"/>
      <c r="CQ37" s="203"/>
      <c r="CR37" s="203"/>
      <c r="CS37" s="203"/>
      <c r="CT37" s="203"/>
      <c r="CU37" s="203"/>
      <c r="CV37" s="203"/>
      <c r="CW37" s="203"/>
      <c r="CX37" s="203"/>
      <c r="CY37" s="203"/>
      <c r="CZ37" s="203"/>
      <c r="DA37" s="203"/>
      <c r="DB37" s="203"/>
      <c r="DC37" s="203"/>
      <c r="DD37" s="203"/>
      <c r="DE37" s="203"/>
      <c r="DF37" s="203"/>
      <c r="DG37" s="203"/>
      <c r="DH37" s="203"/>
      <c r="DI37" s="203"/>
      <c r="DJ37" s="203"/>
      <c r="DK37" s="203"/>
      <c r="DL37" s="203"/>
      <c r="DM37" s="203"/>
      <c r="DN37" s="203"/>
      <c r="DO37" s="203"/>
      <c r="DP37" s="203"/>
      <c r="DQ37" s="203"/>
      <c r="DR37" s="203"/>
      <c r="DS37" s="203"/>
      <c r="DT37" s="203"/>
      <c r="DU37" s="203"/>
      <c r="DV37" s="203"/>
      <c r="DW37" s="203"/>
      <c r="DX37" s="203"/>
      <c r="DY37" s="203"/>
      <c r="DZ37" s="203"/>
      <c r="EA37" s="203"/>
      <c r="EB37" s="203"/>
      <c r="EC37" s="203"/>
      <c r="ED37" s="203"/>
      <c r="EE37" s="203"/>
      <c r="EF37" s="203"/>
      <c r="EG37" s="203"/>
      <c r="EH37" s="203"/>
      <c r="EI37" s="203"/>
      <c r="EJ37" s="203"/>
      <c r="EK37" s="203"/>
      <c r="EL37" s="203"/>
      <c r="EM37" s="203"/>
      <c r="EN37" s="203"/>
      <c r="EO37" s="203"/>
      <c r="EP37" s="203"/>
      <c r="EQ37" s="203"/>
      <c r="ER37" s="203"/>
      <c r="ES37" s="203"/>
      <c r="ET37" s="203"/>
      <c r="EU37" s="203"/>
      <c r="EV37" s="203"/>
      <c r="EW37" s="203"/>
      <c r="EX37" s="203"/>
      <c r="EY37" s="203"/>
      <c r="EZ37" s="203"/>
      <c r="FA37" s="203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  <c r="GT37" s="214"/>
      <c r="GU37" s="214"/>
      <c r="GV37" s="214"/>
      <c r="GW37" s="214"/>
      <c r="GX37" s="214"/>
      <c r="GY37" s="214"/>
      <c r="GZ37" s="214"/>
      <c r="HA37" s="214"/>
      <c r="HB37" s="214"/>
      <c r="HC37" s="214"/>
      <c r="HD37" s="214"/>
      <c r="HE37" s="214"/>
      <c r="HF37" s="214"/>
      <c r="HG37" s="214"/>
      <c r="HH37" s="214"/>
      <c r="HI37" s="214"/>
      <c r="HJ37" s="214"/>
      <c r="HK37" s="214"/>
      <c r="HL37" s="214"/>
      <c r="HM37" s="214"/>
      <c r="HN37" s="214"/>
      <c r="HO37" s="214"/>
      <c r="HP37" s="214"/>
      <c r="HQ37" s="214"/>
      <c r="HR37" s="214"/>
      <c r="HS37" s="214"/>
      <c r="HT37" s="214"/>
      <c r="HU37" s="214"/>
      <c r="HV37" s="214"/>
      <c r="HW37" s="214"/>
      <c r="HX37" s="214"/>
      <c r="HY37" s="214"/>
      <c r="HZ37" s="214"/>
      <c r="IA37" s="214"/>
      <c r="IB37" s="214"/>
      <c r="IC37" s="214"/>
      <c r="ID37" s="214"/>
      <c r="IE37" s="214"/>
      <c r="IF37" s="214"/>
      <c r="IG37" s="214"/>
      <c r="IH37" s="214"/>
      <c r="II37" s="214"/>
      <c r="IJ37" s="214"/>
      <c r="IK37" s="214"/>
      <c r="IL37" s="214"/>
      <c r="IM37" s="214"/>
      <c r="IN37" s="214"/>
      <c r="IO37" s="214"/>
      <c r="IP37" s="214"/>
    </row>
  </sheetData>
  <mergeCells count="3">
    <mergeCell ref="A2:D2"/>
    <mergeCell ref="A4:B4"/>
    <mergeCell ref="C4:D4"/>
  </mergeCells>
  <printOptions horizontalCentered="true"/>
  <pageMargins left="0.708661417322835" right="0.708661417322835" top="0.748031496062992" bottom="0.748031496062992" header="0.31496062992126" footer="0.31496062992126"/>
  <pageSetup paperSize="9" scale="78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O133"/>
  <sheetViews>
    <sheetView showZeros="0" workbookViewId="0">
      <selection activeCell="A2" sqref="A2:M2"/>
    </sheetView>
  </sheetViews>
  <sheetFormatPr defaultColWidth="9.12222222222222" defaultRowHeight="12.75" customHeight="true"/>
  <cols>
    <col min="1" max="1" width="7" style="2" customWidth="true"/>
    <col min="2" max="2" width="7.62222222222222" style="2" customWidth="true"/>
    <col min="3" max="3" width="22.6222222222222" style="1" customWidth="true"/>
    <col min="4" max="4" width="8.62222222222222" style="1" customWidth="true"/>
    <col min="5" max="5" width="7" style="2" customWidth="true"/>
    <col min="6" max="6" width="7.62222222222222" style="2" customWidth="true"/>
    <col min="7" max="7" width="28.3777777777778" style="1" customWidth="true"/>
    <col min="8" max="8" width="8.62222222222222" style="1" customWidth="true"/>
    <col min="9" max="9" width="13.3777777777778" style="1" customWidth="true"/>
    <col min="10" max="10" width="14.8777777777778" style="1" customWidth="true"/>
    <col min="11" max="11" width="18.6222222222222" style="1" customWidth="true"/>
    <col min="12" max="12" width="18.5" style="107" customWidth="true"/>
    <col min="13" max="13" width="35" style="1" customWidth="true"/>
    <col min="14" max="14" width="12.6666666666667" style="1" customWidth="true"/>
    <col min="15" max="15" width="13" style="61" customWidth="true"/>
    <col min="16" max="16" width="7.62222222222222" style="61" customWidth="true"/>
    <col min="17" max="249" width="7.62222222222222" style="1" customWidth="true"/>
    <col min="250" max="16384" width="9.12222222222222" style="1"/>
  </cols>
  <sheetData>
    <row r="1" ht="33.75" customHeight="true" spans="1:13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7" customHeight="true" spans="1:249">
      <c r="A2" s="108" t="s">
        <v>44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</row>
    <row r="3" ht="15.75" customHeight="true" spans="3:249">
      <c r="C3" s="5"/>
      <c r="D3" s="5"/>
      <c r="G3" s="5"/>
      <c r="H3" s="5"/>
      <c r="I3" s="5"/>
      <c r="J3" s="5"/>
      <c r="K3" s="5"/>
      <c r="L3" s="143"/>
      <c r="M3" s="5" t="s">
        <v>2</v>
      </c>
      <c r="N3" s="29"/>
      <c r="O3" s="175"/>
      <c r="P3" s="175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</row>
    <row r="4" ht="27.75" customHeight="true" spans="1:249">
      <c r="A4" s="17" t="s">
        <v>45</v>
      </c>
      <c r="B4" s="18"/>
      <c r="C4" s="18"/>
      <c r="D4" s="18"/>
      <c r="E4" s="18"/>
      <c r="F4" s="18"/>
      <c r="G4" s="18"/>
      <c r="H4" s="18"/>
      <c r="I4" s="144" t="s">
        <v>46</v>
      </c>
      <c r="J4" s="68"/>
      <c r="K4" s="68"/>
      <c r="L4" s="68"/>
      <c r="M4" s="68" t="s">
        <v>47</v>
      </c>
      <c r="N4" s="29"/>
      <c r="O4" s="175"/>
      <c r="P4" s="175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</row>
    <row r="5" ht="30" customHeight="true" spans="1:249">
      <c r="A5" s="6" t="s">
        <v>48</v>
      </c>
      <c r="B5" s="6"/>
      <c r="C5" s="110" t="s">
        <v>49</v>
      </c>
      <c r="D5" s="111"/>
      <c r="E5" s="132" t="s">
        <v>48</v>
      </c>
      <c r="F5" s="6"/>
      <c r="G5" s="110" t="s">
        <v>50</v>
      </c>
      <c r="H5" s="111"/>
      <c r="I5" s="145" t="s">
        <v>51</v>
      </c>
      <c r="J5" s="146" t="s">
        <v>52</v>
      </c>
      <c r="K5" s="147" t="s">
        <v>53</v>
      </c>
      <c r="L5" s="148" t="s">
        <v>54</v>
      </c>
      <c r="M5" s="68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</row>
    <row r="6" ht="29.25" customHeight="true" spans="1:249">
      <c r="A6" s="6" t="s">
        <v>55</v>
      </c>
      <c r="B6" s="6" t="s">
        <v>56</v>
      </c>
      <c r="C6" s="112"/>
      <c r="D6" s="113"/>
      <c r="E6" s="132" t="s">
        <v>55</v>
      </c>
      <c r="F6" s="6" t="s">
        <v>56</v>
      </c>
      <c r="G6" s="112"/>
      <c r="H6" s="113"/>
      <c r="I6" s="145"/>
      <c r="J6" s="146"/>
      <c r="K6" s="147"/>
      <c r="L6" s="148"/>
      <c r="M6" s="68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</row>
    <row r="7" s="32" customFormat="true" ht="26.25" customHeight="true" spans="1:249">
      <c r="A7" s="35"/>
      <c r="B7" s="35"/>
      <c r="C7" s="114" t="s">
        <v>57</v>
      </c>
      <c r="D7" s="115"/>
      <c r="E7" s="133"/>
      <c r="F7" s="35"/>
      <c r="G7" s="114" t="s">
        <v>57</v>
      </c>
      <c r="H7" s="115"/>
      <c r="I7" s="149">
        <f>K7+L7</f>
        <v>3492932.46</v>
      </c>
      <c r="J7" s="150"/>
      <c r="K7" s="151">
        <f>K8</f>
        <v>3106443.46</v>
      </c>
      <c r="L7" s="151">
        <f>L21+L51</f>
        <v>386489</v>
      </c>
      <c r="M7" s="176"/>
      <c r="N7" s="177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</row>
    <row r="8" s="32" customFormat="true" ht="26.25" customHeight="true" spans="1:249">
      <c r="A8" s="116" t="s">
        <v>58</v>
      </c>
      <c r="B8" s="116"/>
      <c r="C8" s="117" t="s">
        <v>59</v>
      </c>
      <c r="D8" s="118"/>
      <c r="E8" s="134">
        <v>301</v>
      </c>
      <c r="F8" s="116"/>
      <c r="G8" s="117" t="s">
        <v>60</v>
      </c>
      <c r="H8" s="118"/>
      <c r="I8" s="152" t="s">
        <v>61</v>
      </c>
      <c r="J8" s="153" t="s">
        <v>61</v>
      </c>
      <c r="K8" s="151">
        <f>SUM(K9:K17)</f>
        <v>3106443.46</v>
      </c>
      <c r="L8" s="153" t="s">
        <v>61</v>
      </c>
      <c r="M8" s="176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</row>
    <row r="9" s="32" customFormat="true" ht="26.25" customHeight="true" spans="1:249">
      <c r="A9" s="119"/>
      <c r="B9" s="119" t="s">
        <v>62</v>
      </c>
      <c r="C9" s="120" t="s">
        <v>63</v>
      </c>
      <c r="D9" s="121"/>
      <c r="E9" s="133"/>
      <c r="F9" s="35" t="s">
        <v>62</v>
      </c>
      <c r="G9" s="128" t="s">
        <v>64</v>
      </c>
      <c r="H9" s="129"/>
      <c r="I9" s="152" t="s">
        <v>61</v>
      </c>
      <c r="J9" s="153" t="s">
        <v>61</v>
      </c>
      <c r="K9" s="154">
        <v>604550</v>
      </c>
      <c r="L9" s="153" t="s">
        <v>61</v>
      </c>
      <c r="M9" s="176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</row>
    <row r="10" s="32" customFormat="true" ht="26.25" customHeight="true" spans="1:249">
      <c r="A10" s="122"/>
      <c r="B10" s="122"/>
      <c r="C10" s="123"/>
      <c r="D10" s="124"/>
      <c r="E10" s="133"/>
      <c r="F10" s="35" t="s">
        <v>65</v>
      </c>
      <c r="G10" s="128" t="s">
        <v>66</v>
      </c>
      <c r="H10" s="129"/>
      <c r="I10" s="152" t="s">
        <v>61</v>
      </c>
      <c r="J10" s="153" t="s">
        <v>61</v>
      </c>
      <c r="K10" s="154">
        <v>1493627.33</v>
      </c>
      <c r="L10" s="153" t="s">
        <v>61</v>
      </c>
      <c r="M10" s="176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</row>
    <row r="11" s="32" customFormat="true" ht="26.25" customHeight="true" spans="1:249">
      <c r="A11" s="125"/>
      <c r="B11" s="125"/>
      <c r="C11" s="126"/>
      <c r="D11" s="127"/>
      <c r="E11" s="133"/>
      <c r="F11" s="35" t="s">
        <v>67</v>
      </c>
      <c r="G11" s="128" t="s">
        <v>68</v>
      </c>
      <c r="H11" s="129"/>
      <c r="I11" s="152" t="s">
        <v>61</v>
      </c>
      <c r="J11" s="153" t="s">
        <v>61</v>
      </c>
      <c r="K11" s="154">
        <v>49500</v>
      </c>
      <c r="L11" s="153" t="s">
        <v>61</v>
      </c>
      <c r="M11" s="176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</row>
    <row r="12" s="32" customFormat="true" ht="26.25" customHeight="true" spans="1:249">
      <c r="A12" s="119"/>
      <c r="B12" s="119" t="s">
        <v>65</v>
      </c>
      <c r="C12" s="120" t="s">
        <v>69</v>
      </c>
      <c r="D12" s="121"/>
      <c r="E12" s="133"/>
      <c r="F12" s="35" t="s">
        <v>70</v>
      </c>
      <c r="G12" s="128" t="s">
        <v>71</v>
      </c>
      <c r="H12" s="129"/>
      <c r="I12" s="152" t="s">
        <v>61</v>
      </c>
      <c r="J12" s="153" t="s">
        <v>61</v>
      </c>
      <c r="K12" s="154">
        <v>172630.56</v>
      </c>
      <c r="L12" s="153" t="s">
        <v>61</v>
      </c>
      <c r="M12" s="176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</row>
    <row r="13" s="32" customFormat="true" ht="26.25" customHeight="true" spans="1:249">
      <c r="A13" s="122"/>
      <c r="B13" s="122"/>
      <c r="C13" s="123"/>
      <c r="D13" s="124"/>
      <c r="E13" s="133"/>
      <c r="F13" s="35" t="s">
        <v>72</v>
      </c>
      <c r="G13" s="128" t="s">
        <v>73</v>
      </c>
      <c r="H13" s="129"/>
      <c r="I13" s="152" t="s">
        <v>61</v>
      </c>
      <c r="J13" s="153" t="s">
        <v>61</v>
      </c>
      <c r="K13" s="154">
        <v>86315.28</v>
      </c>
      <c r="L13" s="153" t="s">
        <v>61</v>
      </c>
      <c r="M13" s="176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</row>
    <row r="14" s="32" customFormat="true" ht="26.25" customHeight="true" spans="1:249">
      <c r="A14" s="122"/>
      <c r="B14" s="122"/>
      <c r="C14" s="123"/>
      <c r="D14" s="124"/>
      <c r="E14" s="133"/>
      <c r="F14" s="35" t="s">
        <v>74</v>
      </c>
      <c r="G14" s="128" t="s">
        <v>75</v>
      </c>
      <c r="H14" s="129"/>
      <c r="I14" s="152"/>
      <c r="J14" s="153"/>
      <c r="K14" s="154">
        <v>97104.69</v>
      </c>
      <c r="L14" s="153" t="s">
        <v>61</v>
      </c>
      <c r="M14" s="176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</row>
    <row r="15" s="32" customFormat="true" ht="26.25" customHeight="true" spans="1:249">
      <c r="A15" s="122"/>
      <c r="B15" s="122"/>
      <c r="C15" s="123"/>
      <c r="D15" s="124"/>
      <c r="E15" s="133"/>
      <c r="F15" s="35" t="s">
        <v>76</v>
      </c>
      <c r="G15" s="128" t="s">
        <v>77</v>
      </c>
      <c r="H15" s="129"/>
      <c r="I15" s="152"/>
      <c r="J15" s="153"/>
      <c r="K15" s="154"/>
      <c r="L15" s="153" t="s">
        <v>61</v>
      </c>
      <c r="M15" s="176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</row>
    <row r="16" s="32" customFormat="true" ht="26.25" customHeight="true" spans="1:249">
      <c r="A16" s="125"/>
      <c r="B16" s="125"/>
      <c r="C16" s="126"/>
      <c r="D16" s="127"/>
      <c r="E16" s="133"/>
      <c r="F16" s="35" t="s">
        <v>78</v>
      </c>
      <c r="G16" s="128" t="s">
        <v>79</v>
      </c>
      <c r="H16" s="129"/>
      <c r="I16" s="152"/>
      <c r="J16" s="153"/>
      <c r="K16" s="154">
        <v>19614.6</v>
      </c>
      <c r="L16" s="153" t="s">
        <v>61</v>
      </c>
      <c r="M16" s="176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</row>
    <row r="17" s="32" customFormat="true" ht="26.25" customHeight="true" spans="1:249">
      <c r="A17" s="35"/>
      <c r="B17" s="35" t="s">
        <v>67</v>
      </c>
      <c r="C17" s="128" t="s">
        <v>80</v>
      </c>
      <c r="D17" s="129"/>
      <c r="E17" s="133"/>
      <c r="F17" s="35" t="s">
        <v>81</v>
      </c>
      <c r="G17" s="128" t="s">
        <v>80</v>
      </c>
      <c r="H17" s="129"/>
      <c r="I17" s="152" t="s">
        <v>61</v>
      </c>
      <c r="J17" s="153" t="s">
        <v>61</v>
      </c>
      <c r="K17" s="154">
        <v>583101</v>
      </c>
      <c r="L17" s="153" t="s">
        <v>61</v>
      </c>
      <c r="M17" s="176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</row>
    <row r="18" s="32" customFormat="true" ht="26.25" customHeight="true" spans="1:249">
      <c r="A18" s="119"/>
      <c r="B18" s="119" t="s">
        <v>82</v>
      </c>
      <c r="C18" s="120" t="s">
        <v>83</v>
      </c>
      <c r="D18" s="121"/>
      <c r="E18" s="133"/>
      <c r="F18" s="35" t="s">
        <v>84</v>
      </c>
      <c r="G18" s="128" t="s">
        <v>85</v>
      </c>
      <c r="H18" s="129"/>
      <c r="I18" s="152" t="s">
        <v>61</v>
      </c>
      <c r="J18" s="153" t="s">
        <v>61</v>
      </c>
      <c r="K18" s="155"/>
      <c r="L18" s="153" t="s">
        <v>61</v>
      </c>
      <c r="M18" s="176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</row>
    <row r="19" s="32" customFormat="true" ht="26.25" customHeight="true" spans="1:249">
      <c r="A19" s="122"/>
      <c r="B19" s="122"/>
      <c r="C19" s="123"/>
      <c r="D19" s="124"/>
      <c r="E19" s="133"/>
      <c r="F19" s="35" t="s">
        <v>86</v>
      </c>
      <c r="G19" s="128" t="s">
        <v>87</v>
      </c>
      <c r="H19" s="129"/>
      <c r="I19" s="152" t="s">
        <v>61</v>
      </c>
      <c r="J19" s="153" t="s">
        <v>61</v>
      </c>
      <c r="K19" s="155"/>
      <c r="L19" s="153" t="s">
        <v>61</v>
      </c>
      <c r="M19" s="176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</row>
    <row r="20" s="32" customFormat="true" ht="26.25" customHeight="true" spans="1:249">
      <c r="A20" s="125"/>
      <c r="B20" s="125"/>
      <c r="C20" s="126"/>
      <c r="D20" s="127"/>
      <c r="E20" s="133"/>
      <c r="F20" s="35" t="s">
        <v>82</v>
      </c>
      <c r="G20" s="128" t="s">
        <v>83</v>
      </c>
      <c r="H20" s="129"/>
      <c r="I20" s="152" t="s">
        <v>61</v>
      </c>
      <c r="J20" s="153" t="s">
        <v>61</v>
      </c>
      <c r="K20" s="155"/>
      <c r="L20" s="153" t="s">
        <v>61</v>
      </c>
      <c r="M20" s="176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</row>
    <row r="21" s="32" customFormat="true" ht="26.25" customHeight="true" spans="1:249">
      <c r="A21" s="116" t="s">
        <v>88</v>
      </c>
      <c r="B21" s="116"/>
      <c r="C21" s="117" t="s">
        <v>89</v>
      </c>
      <c r="D21" s="118"/>
      <c r="E21" s="134" t="s">
        <v>90</v>
      </c>
      <c r="F21" s="116"/>
      <c r="G21" s="117" t="s">
        <v>91</v>
      </c>
      <c r="H21" s="118"/>
      <c r="I21" s="152" t="s">
        <v>61</v>
      </c>
      <c r="J21" s="153" t="s">
        <v>61</v>
      </c>
      <c r="K21" s="153" t="s">
        <v>61</v>
      </c>
      <c r="L21" s="151">
        <f>SUM(L22:L50)</f>
        <v>354289</v>
      </c>
      <c r="M21" s="176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</row>
    <row r="22" s="32" customFormat="true" ht="26.25" customHeight="true" spans="1:249">
      <c r="A22" s="122"/>
      <c r="B22" s="122"/>
      <c r="C22" s="128"/>
      <c r="D22" s="129"/>
      <c r="E22" s="133"/>
      <c r="F22" s="35" t="s">
        <v>92</v>
      </c>
      <c r="G22" s="135" t="s">
        <v>93</v>
      </c>
      <c r="H22" s="136"/>
      <c r="I22" s="156" t="s">
        <v>61</v>
      </c>
      <c r="J22" s="157" t="s">
        <v>61</v>
      </c>
      <c r="K22" s="153" t="s">
        <v>61</v>
      </c>
      <c r="L22" s="154"/>
      <c r="M22" s="178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</row>
    <row r="23" s="32" customFormat="true" ht="26.25" customHeight="true" spans="1:249">
      <c r="A23" s="122"/>
      <c r="B23" s="122"/>
      <c r="C23" s="128"/>
      <c r="D23" s="129"/>
      <c r="E23" s="133"/>
      <c r="F23" s="35" t="s">
        <v>62</v>
      </c>
      <c r="G23" s="129" t="s">
        <v>94</v>
      </c>
      <c r="H23" s="136"/>
      <c r="I23" s="158" t="s">
        <v>95</v>
      </c>
      <c r="J23" s="159">
        <v>26000</v>
      </c>
      <c r="K23" s="153" t="s">
        <v>61</v>
      </c>
      <c r="L23" s="154">
        <f>180300-[1]Sheet1!$G$2</f>
        <v>120300</v>
      </c>
      <c r="M23" s="178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</row>
    <row r="24" s="32" customFormat="true" ht="26.25" customHeight="true" spans="1:249">
      <c r="A24" s="122"/>
      <c r="B24" s="122"/>
      <c r="C24" s="128"/>
      <c r="D24" s="129"/>
      <c r="E24" s="133"/>
      <c r="F24" s="35" t="s">
        <v>65</v>
      </c>
      <c r="G24" s="129" t="s">
        <v>96</v>
      </c>
      <c r="H24" s="136"/>
      <c r="I24" s="160"/>
      <c r="J24" s="159"/>
      <c r="K24" s="153" t="s">
        <v>61</v>
      </c>
      <c r="L24" s="154">
        <f>5850-[1]Sheet1!$G$3</f>
        <v>3920</v>
      </c>
      <c r="M24" s="178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</row>
    <row r="25" s="32" customFormat="true" ht="26.25" customHeight="true" spans="1:249">
      <c r="A25" s="122"/>
      <c r="B25" s="122"/>
      <c r="C25" s="128"/>
      <c r="D25" s="129"/>
      <c r="E25" s="133"/>
      <c r="F25" s="35" t="s">
        <v>97</v>
      </c>
      <c r="G25" s="129" t="s">
        <v>98</v>
      </c>
      <c r="H25" s="136"/>
      <c r="I25" s="160"/>
      <c r="J25" s="159"/>
      <c r="K25" s="153" t="s">
        <v>61</v>
      </c>
      <c r="L25" s="154">
        <f>310-[1]Sheet1!$G$5</f>
        <v>210</v>
      </c>
      <c r="M25" s="178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</row>
    <row r="26" s="32" customFormat="true" ht="26.25" customHeight="true" spans="1:249">
      <c r="A26" s="122"/>
      <c r="B26" s="122"/>
      <c r="C26" s="128"/>
      <c r="D26" s="129"/>
      <c r="E26" s="133"/>
      <c r="F26" s="35" t="s">
        <v>99</v>
      </c>
      <c r="G26" s="129" t="s">
        <v>100</v>
      </c>
      <c r="H26" s="136"/>
      <c r="I26" s="160"/>
      <c r="J26" s="159"/>
      <c r="K26" s="153" t="s">
        <v>61</v>
      </c>
      <c r="L26" s="154">
        <f>3940-[1]Sheet1!$G$6</f>
        <v>2620</v>
      </c>
      <c r="M26" s="178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</row>
    <row r="27" s="32" customFormat="true" ht="26.25" customHeight="true" spans="1:249">
      <c r="A27" s="122"/>
      <c r="B27" s="122"/>
      <c r="C27" s="128"/>
      <c r="D27" s="129"/>
      <c r="E27" s="133"/>
      <c r="F27" s="35" t="s">
        <v>84</v>
      </c>
      <c r="G27" s="129" t="s">
        <v>101</v>
      </c>
      <c r="H27" s="136"/>
      <c r="I27" s="160"/>
      <c r="J27" s="159"/>
      <c r="K27" s="153" t="s">
        <v>61</v>
      </c>
      <c r="L27" s="154"/>
      <c r="M27" s="178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</row>
    <row r="28" s="32" customFormat="true" ht="26.25" customHeight="true" spans="1:249">
      <c r="A28" s="122"/>
      <c r="B28" s="122"/>
      <c r="C28" s="128"/>
      <c r="D28" s="129"/>
      <c r="E28" s="133"/>
      <c r="F28" s="35" t="s">
        <v>102</v>
      </c>
      <c r="G28" s="129" t="s">
        <v>103</v>
      </c>
      <c r="H28" s="136"/>
      <c r="I28" s="160"/>
      <c r="J28" s="159"/>
      <c r="K28" s="153" t="s">
        <v>61</v>
      </c>
      <c r="L28" s="154">
        <f>40400-[1]Sheet1!$G$7</f>
        <v>27000</v>
      </c>
      <c r="M28" s="178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</row>
    <row r="29" s="32" customFormat="true" ht="26.25" customHeight="true" spans="1:249">
      <c r="A29" s="122"/>
      <c r="B29" s="122"/>
      <c r="C29" s="128"/>
      <c r="D29" s="129"/>
      <c r="E29" s="133"/>
      <c r="F29" s="35" t="s">
        <v>70</v>
      </c>
      <c r="G29" s="129" t="s">
        <v>104</v>
      </c>
      <c r="H29" s="136"/>
      <c r="I29" s="160"/>
      <c r="J29" s="159"/>
      <c r="K29" s="153" t="s">
        <v>61</v>
      </c>
      <c r="L29" s="154"/>
      <c r="M29" s="178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</row>
    <row r="30" s="32" customFormat="true" ht="26.25" customHeight="true" spans="1:249">
      <c r="A30" s="122"/>
      <c r="B30" s="122"/>
      <c r="C30" s="128"/>
      <c r="D30" s="129"/>
      <c r="E30" s="133"/>
      <c r="F30" s="35" t="s">
        <v>72</v>
      </c>
      <c r="G30" s="129" t="s">
        <v>105</v>
      </c>
      <c r="H30" s="136"/>
      <c r="I30" s="160"/>
      <c r="J30" s="159"/>
      <c r="K30" s="153" t="s">
        <v>61</v>
      </c>
      <c r="L30" s="154"/>
      <c r="M30" s="178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</row>
    <row r="31" s="32" customFormat="true" ht="26.25" customHeight="true" spans="1:249">
      <c r="A31" s="122"/>
      <c r="B31" s="122"/>
      <c r="C31" s="128"/>
      <c r="D31" s="129"/>
      <c r="E31" s="133"/>
      <c r="F31" s="35" t="s">
        <v>76</v>
      </c>
      <c r="G31" s="129" t="s">
        <v>106</v>
      </c>
      <c r="H31" s="136"/>
      <c r="I31" s="160"/>
      <c r="J31" s="159"/>
      <c r="K31" s="153" t="s">
        <v>61</v>
      </c>
      <c r="L31" s="154">
        <f>213670-[1]Sheet1!$G$8</f>
        <v>142740</v>
      </c>
      <c r="M31" s="178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</row>
    <row r="32" s="32" customFormat="true" ht="26.25" customHeight="true" spans="1:249">
      <c r="A32" s="122"/>
      <c r="B32" s="122"/>
      <c r="C32" s="128"/>
      <c r="D32" s="129"/>
      <c r="E32" s="133"/>
      <c r="F32" s="35" t="s">
        <v>86</v>
      </c>
      <c r="G32" s="129" t="s">
        <v>107</v>
      </c>
      <c r="H32" s="136"/>
      <c r="I32" s="160"/>
      <c r="J32" s="159"/>
      <c r="K32" s="153" t="s">
        <v>61</v>
      </c>
      <c r="L32" s="154">
        <f>1450-[1]Sheet1!$G$10</f>
        <v>970</v>
      </c>
      <c r="M32" s="178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</row>
    <row r="33" s="32" customFormat="true" ht="26.25" customHeight="true" spans="1:249">
      <c r="A33" s="122"/>
      <c r="B33" s="122"/>
      <c r="C33" s="128"/>
      <c r="D33" s="129"/>
      <c r="E33" s="133"/>
      <c r="F33" s="35" t="s">
        <v>108</v>
      </c>
      <c r="G33" s="129" t="s">
        <v>109</v>
      </c>
      <c r="H33" s="136"/>
      <c r="I33" s="160"/>
      <c r="J33" s="159"/>
      <c r="K33" s="153" t="s">
        <v>61</v>
      </c>
      <c r="L33" s="154"/>
      <c r="M33" s="178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</row>
    <row r="34" s="32" customFormat="true" ht="26.25" customHeight="true" spans="1:249">
      <c r="A34" s="122"/>
      <c r="B34" s="122"/>
      <c r="C34" s="128"/>
      <c r="D34" s="129"/>
      <c r="E34" s="133"/>
      <c r="F34" s="35" t="s">
        <v>110</v>
      </c>
      <c r="G34" s="129" t="s">
        <v>111</v>
      </c>
      <c r="H34" s="136"/>
      <c r="I34" s="158" t="s">
        <v>112</v>
      </c>
      <c r="J34" s="159">
        <v>17000</v>
      </c>
      <c r="K34" s="153" t="s">
        <v>61</v>
      </c>
      <c r="L34" s="154"/>
      <c r="M34" s="178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</row>
    <row r="35" s="32" customFormat="true" ht="26.25" customHeight="true" spans="1:249">
      <c r="A35" s="122"/>
      <c r="B35" s="122"/>
      <c r="C35" s="128"/>
      <c r="D35" s="129"/>
      <c r="E35" s="133"/>
      <c r="F35" s="35" t="s">
        <v>113</v>
      </c>
      <c r="G35" s="129" t="s">
        <v>114</v>
      </c>
      <c r="H35" s="136"/>
      <c r="I35" s="160"/>
      <c r="J35" s="159"/>
      <c r="K35" s="153" t="s">
        <v>61</v>
      </c>
      <c r="L35" s="154">
        <f>4200-1600</f>
        <v>2600</v>
      </c>
      <c r="M35" s="178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</row>
    <row r="36" s="32" customFormat="true" ht="26.25" customHeight="true" spans="1:249">
      <c r="A36" s="125"/>
      <c r="B36" s="125"/>
      <c r="C36" s="128"/>
      <c r="D36" s="129"/>
      <c r="E36" s="133"/>
      <c r="F36" s="35" t="s">
        <v>115</v>
      </c>
      <c r="G36" s="129" t="s">
        <v>116</v>
      </c>
      <c r="H36" s="136"/>
      <c r="I36" s="160"/>
      <c r="J36" s="159"/>
      <c r="K36" s="153" t="s">
        <v>61</v>
      </c>
      <c r="L36" s="154"/>
      <c r="M36" s="178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</row>
    <row r="37" s="32" customFormat="true" ht="26.25" customHeight="true" spans="1:249">
      <c r="A37" s="35"/>
      <c r="B37" s="35" t="s">
        <v>65</v>
      </c>
      <c r="C37" s="128" t="s">
        <v>117</v>
      </c>
      <c r="D37" s="129"/>
      <c r="E37" s="133"/>
      <c r="F37" s="35" t="s">
        <v>118</v>
      </c>
      <c r="G37" s="137" t="s">
        <v>117</v>
      </c>
      <c r="H37" s="136"/>
      <c r="I37" s="160"/>
      <c r="J37" s="159"/>
      <c r="K37" s="153" t="s">
        <v>61</v>
      </c>
      <c r="L37" s="154">
        <f>6630-[1]Sheet1!$G$11</f>
        <v>4430</v>
      </c>
      <c r="M37" s="178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</row>
    <row r="38" s="32" customFormat="true" ht="26.25" customHeight="true" spans="1:249">
      <c r="A38" s="35"/>
      <c r="B38" s="35" t="s">
        <v>67</v>
      </c>
      <c r="C38" s="128" t="s">
        <v>119</v>
      </c>
      <c r="D38" s="129"/>
      <c r="E38" s="133"/>
      <c r="F38" s="35" t="s">
        <v>120</v>
      </c>
      <c r="G38" s="137" t="s">
        <v>119</v>
      </c>
      <c r="H38" s="136"/>
      <c r="I38" s="160"/>
      <c r="J38" s="159"/>
      <c r="K38" s="153" t="s">
        <v>61</v>
      </c>
      <c r="L38" s="154">
        <f>5850-[1]Sheet1!$G$12</f>
        <v>3920</v>
      </c>
      <c r="M38" s="178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</row>
    <row r="39" s="32" customFormat="true" ht="26.25" customHeight="true" spans="1:249">
      <c r="A39" s="119"/>
      <c r="B39" s="119" t="s">
        <v>97</v>
      </c>
      <c r="C39" s="128" t="s">
        <v>121</v>
      </c>
      <c r="D39" s="129"/>
      <c r="E39" s="133"/>
      <c r="F39" s="35" t="s">
        <v>122</v>
      </c>
      <c r="G39" s="129" t="s">
        <v>123</v>
      </c>
      <c r="H39" s="136"/>
      <c r="I39" s="160"/>
      <c r="J39" s="159"/>
      <c r="K39" s="153" t="s">
        <v>61</v>
      </c>
      <c r="L39" s="154"/>
      <c r="M39" s="178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  <c r="IL39" s="55"/>
      <c r="IM39" s="55"/>
      <c r="IN39" s="55"/>
      <c r="IO39" s="55"/>
    </row>
    <row r="40" s="32" customFormat="true" ht="26.25" customHeight="true" spans="1:249">
      <c r="A40" s="122"/>
      <c r="B40" s="122"/>
      <c r="C40" s="128"/>
      <c r="D40" s="129"/>
      <c r="E40" s="133"/>
      <c r="F40" s="35" t="s">
        <v>124</v>
      </c>
      <c r="G40" s="129" t="s">
        <v>125</v>
      </c>
      <c r="H40" s="136"/>
      <c r="I40" s="160"/>
      <c r="J40" s="159"/>
      <c r="K40" s="153" t="s">
        <v>61</v>
      </c>
      <c r="L40" s="154">
        <f>1760-[1]Sheet1!$G$13</f>
        <v>1180</v>
      </c>
      <c r="M40" s="178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  <c r="IL40" s="55"/>
      <c r="IM40" s="55"/>
      <c r="IN40" s="55"/>
      <c r="IO40" s="55"/>
    </row>
    <row r="41" s="32" customFormat="true" ht="26.25" customHeight="true" spans="1:249">
      <c r="A41" s="125"/>
      <c r="B41" s="125"/>
      <c r="C41" s="128"/>
      <c r="D41" s="129"/>
      <c r="E41" s="133"/>
      <c r="F41" s="35" t="s">
        <v>126</v>
      </c>
      <c r="G41" s="129" t="s">
        <v>127</v>
      </c>
      <c r="H41" s="136"/>
      <c r="I41" s="160"/>
      <c r="J41" s="159"/>
      <c r="K41" s="153" t="s">
        <v>61</v>
      </c>
      <c r="L41" s="154"/>
      <c r="M41" s="178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</row>
    <row r="42" s="32" customFormat="true" ht="26.25" customHeight="true" spans="1:249">
      <c r="A42" s="35"/>
      <c r="B42" s="35" t="s">
        <v>72</v>
      </c>
      <c r="C42" s="129" t="s">
        <v>128</v>
      </c>
      <c r="D42" s="130"/>
      <c r="E42" s="133"/>
      <c r="F42" s="35" t="s">
        <v>81</v>
      </c>
      <c r="G42" s="129" t="s">
        <v>128</v>
      </c>
      <c r="H42" s="136"/>
      <c r="I42" s="160"/>
      <c r="J42" s="159"/>
      <c r="K42" s="153" t="s">
        <v>61</v>
      </c>
      <c r="L42" s="154">
        <f>1970-[1]Sheet1!$G$9</f>
        <v>1310</v>
      </c>
      <c r="M42" s="178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</row>
    <row r="43" s="32" customFormat="true" ht="33" customHeight="true" spans="1:249">
      <c r="A43" s="35"/>
      <c r="B43" s="35" t="s">
        <v>82</v>
      </c>
      <c r="C43" s="128" t="s">
        <v>129</v>
      </c>
      <c r="D43" s="129"/>
      <c r="E43" s="133"/>
      <c r="F43" s="35" t="s">
        <v>82</v>
      </c>
      <c r="G43" s="129" t="s">
        <v>130</v>
      </c>
      <c r="H43" s="136"/>
      <c r="I43" s="160"/>
      <c r="J43" s="159"/>
      <c r="K43" s="153" t="s">
        <v>61</v>
      </c>
      <c r="L43" s="154">
        <f>3520-[1]Sheet1!$G$17</f>
        <v>2360</v>
      </c>
      <c r="M43" s="178"/>
      <c r="N43" s="55"/>
      <c r="O43" s="55"/>
      <c r="P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</row>
    <row r="44" s="32" customFormat="true" ht="27" customHeight="true" spans="1:249">
      <c r="A44" s="119"/>
      <c r="B44" s="119" t="s">
        <v>99</v>
      </c>
      <c r="C44" s="120" t="s">
        <v>131</v>
      </c>
      <c r="D44" s="121"/>
      <c r="E44" s="133"/>
      <c r="F44" s="35" t="s">
        <v>67</v>
      </c>
      <c r="G44" s="138" t="s">
        <v>132</v>
      </c>
      <c r="H44" s="136"/>
      <c r="I44" s="160"/>
      <c r="J44" s="159"/>
      <c r="K44" s="153" t="s">
        <v>61</v>
      </c>
      <c r="L44" s="161">
        <f>6580-[1]Sheet1!$G$4</f>
        <v>4390</v>
      </c>
      <c r="M44" s="176"/>
      <c r="N44" s="55"/>
      <c r="O44" s="55"/>
      <c r="P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</row>
    <row r="45" s="32" customFormat="true" ht="27" customHeight="true" spans="1:249">
      <c r="A45" s="122"/>
      <c r="B45" s="122"/>
      <c r="C45" s="123"/>
      <c r="D45" s="124"/>
      <c r="E45" s="133"/>
      <c r="F45" s="35" t="s">
        <v>133</v>
      </c>
      <c r="G45" s="128" t="s">
        <v>134</v>
      </c>
      <c r="H45" s="136"/>
      <c r="I45" s="160"/>
      <c r="J45" s="159"/>
      <c r="K45" s="153" t="s">
        <v>61</v>
      </c>
      <c r="L45" s="161">
        <f>570-[1]Sheet1!$G$14</f>
        <v>380</v>
      </c>
      <c r="M45" s="176"/>
      <c r="N45" s="55"/>
      <c r="O45" s="55"/>
      <c r="P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  <c r="IL45" s="55"/>
      <c r="IM45" s="55"/>
      <c r="IN45" s="55"/>
      <c r="IO45" s="55"/>
    </row>
    <row r="46" s="32" customFormat="true" ht="27" customHeight="true" spans="1:249">
      <c r="A46" s="125"/>
      <c r="B46" s="125"/>
      <c r="C46" s="126"/>
      <c r="D46" s="127"/>
      <c r="E46" s="133"/>
      <c r="F46" s="35" t="s">
        <v>135</v>
      </c>
      <c r="G46" s="138" t="s">
        <v>131</v>
      </c>
      <c r="H46" s="139"/>
      <c r="I46" s="162"/>
      <c r="J46" s="159"/>
      <c r="K46" s="153" t="s">
        <v>61</v>
      </c>
      <c r="L46" s="161">
        <f>10000-[1]Sheet1!$G$15</f>
        <v>6670</v>
      </c>
      <c r="M46" s="176"/>
      <c r="N46" s="55"/>
      <c r="O46" s="55"/>
      <c r="P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  <c r="IL46" s="55"/>
      <c r="IM46" s="55"/>
      <c r="IN46" s="55"/>
      <c r="IO46" s="55"/>
    </row>
    <row r="47" s="32" customFormat="true" ht="28.5" customHeight="true" spans="1:249">
      <c r="A47" s="125"/>
      <c r="B47" s="125" t="s">
        <v>84</v>
      </c>
      <c r="C47" s="128" t="s">
        <v>136</v>
      </c>
      <c r="D47" s="129"/>
      <c r="E47" s="133"/>
      <c r="F47" s="35" t="s">
        <v>137</v>
      </c>
      <c r="G47" s="129" t="s">
        <v>136</v>
      </c>
      <c r="H47" s="140" t="s">
        <v>138</v>
      </c>
      <c r="I47" s="163"/>
      <c r="J47" s="164" t="s">
        <v>139</v>
      </c>
      <c r="K47" s="153" t="s">
        <v>61</v>
      </c>
      <c r="L47" s="161">
        <v>3289</v>
      </c>
      <c r="M47" s="179"/>
      <c r="N47" s="55"/>
      <c r="O47" s="55"/>
      <c r="P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  <c r="IM47" s="55"/>
      <c r="IN47" s="55"/>
      <c r="IO47" s="55"/>
    </row>
    <row r="48" s="32" customFormat="true" ht="26.25" customHeight="true" spans="1:249">
      <c r="A48" s="35"/>
      <c r="B48" s="35" t="s">
        <v>102</v>
      </c>
      <c r="C48" s="128" t="s">
        <v>140</v>
      </c>
      <c r="D48" s="129"/>
      <c r="E48" s="133"/>
      <c r="F48" s="35" t="s">
        <v>78</v>
      </c>
      <c r="G48" s="137" t="s">
        <v>140</v>
      </c>
      <c r="H48" s="141"/>
      <c r="I48" s="165"/>
      <c r="J48" s="166"/>
      <c r="K48" s="153" t="s">
        <v>61</v>
      </c>
      <c r="L48" s="167"/>
      <c r="M48" s="176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</row>
    <row r="49" s="32" customFormat="true" ht="26.25" customHeight="true" spans="1:249">
      <c r="A49" s="35"/>
      <c r="B49" s="35" t="s">
        <v>70</v>
      </c>
      <c r="C49" s="128" t="s">
        <v>141</v>
      </c>
      <c r="D49" s="129"/>
      <c r="E49" s="133"/>
      <c r="F49" s="35" t="s">
        <v>142</v>
      </c>
      <c r="G49" s="137" t="s">
        <v>141</v>
      </c>
      <c r="H49" s="141"/>
      <c r="I49" s="165"/>
      <c r="J49" s="166"/>
      <c r="K49" s="153" t="s">
        <v>61</v>
      </c>
      <c r="L49" s="154"/>
      <c r="M49" s="176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  <c r="IM49" s="55"/>
      <c r="IN49" s="55"/>
      <c r="IO49" s="55"/>
    </row>
    <row r="50" s="32" customFormat="true" ht="33" customHeight="true" spans="1:249">
      <c r="A50" s="35"/>
      <c r="B50" s="35" t="s">
        <v>62</v>
      </c>
      <c r="C50" s="129" t="s">
        <v>143</v>
      </c>
      <c r="D50" s="130"/>
      <c r="E50" s="133"/>
      <c r="F50" s="35" t="s">
        <v>113</v>
      </c>
      <c r="G50" s="129" t="s">
        <v>144</v>
      </c>
      <c r="H50" s="142"/>
      <c r="I50" s="168"/>
      <c r="J50" s="169"/>
      <c r="K50" s="153" t="s">
        <v>61</v>
      </c>
      <c r="L50" s="170">
        <v>26000</v>
      </c>
      <c r="M50" s="180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</row>
    <row r="51" s="32" customFormat="true" ht="26.25" customHeight="true" spans="1:249">
      <c r="A51" s="116" t="s">
        <v>145</v>
      </c>
      <c r="B51" s="116"/>
      <c r="C51" s="118" t="s">
        <v>146</v>
      </c>
      <c r="D51" s="131"/>
      <c r="E51" s="134" t="s">
        <v>147</v>
      </c>
      <c r="F51" s="116"/>
      <c r="G51" s="118" t="s">
        <v>148</v>
      </c>
      <c r="H51" s="131"/>
      <c r="I51" s="152" t="s">
        <v>61</v>
      </c>
      <c r="J51" s="153" t="s">
        <v>61</v>
      </c>
      <c r="K51" s="153" t="s">
        <v>61</v>
      </c>
      <c r="L51" s="171">
        <f>L59</f>
        <v>32200</v>
      </c>
      <c r="M51" s="176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</row>
    <row r="52" s="32" customFormat="true" ht="26.25" customHeight="true" spans="1:249">
      <c r="A52" s="35"/>
      <c r="B52" s="35" t="s">
        <v>62</v>
      </c>
      <c r="C52" s="129" t="s">
        <v>149</v>
      </c>
      <c r="D52" s="130"/>
      <c r="E52" s="133"/>
      <c r="F52" s="35" t="s">
        <v>62</v>
      </c>
      <c r="G52" s="129" t="s">
        <v>149</v>
      </c>
      <c r="H52" s="130"/>
      <c r="I52" s="152" t="s">
        <v>61</v>
      </c>
      <c r="J52" s="153" t="s">
        <v>61</v>
      </c>
      <c r="K52" s="153" t="s">
        <v>61</v>
      </c>
      <c r="L52" s="172"/>
      <c r="M52" s="176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</row>
    <row r="53" s="32" customFormat="true" ht="26.25" customHeight="true" spans="1:249">
      <c r="A53" s="35"/>
      <c r="B53" s="35" t="s">
        <v>65</v>
      </c>
      <c r="C53" s="129" t="s">
        <v>150</v>
      </c>
      <c r="D53" s="130"/>
      <c r="E53" s="133"/>
      <c r="F53" s="35" t="s">
        <v>99</v>
      </c>
      <c r="G53" s="129" t="s">
        <v>150</v>
      </c>
      <c r="H53" s="130"/>
      <c r="I53" s="152" t="s">
        <v>61</v>
      </c>
      <c r="J53" s="153" t="s">
        <v>61</v>
      </c>
      <c r="K53" s="153" t="s">
        <v>61</v>
      </c>
      <c r="L53" s="167"/>
      <c r="M53" s="176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</row>
    <row r="54" s="32" customFormat="true" ht="26.25" customHeight="true" spans="1:249">
      <c r="A54" s="35"/>
      <c r="B54" s="35" t="s">
        <v>67</v>
      </c>
      <c r="C54" s="129" t="s">
        <v>151</v>
      </c>
      <c r="D54" s="130"/>
      <c r="E54" s="133"/>
      <c r="F54" s="35" t="s">
        <v>81</v>
      </c>
      <c r="G54" s="129" t="s">
        <v>151</v>
      </c>
      <c r="H54" s="130"/>
      <c r="I54" s="152" t="s">
        <v>61</v>
      </c>
      <c r="J54" s="153" t="s">
        <v>61</v>
      </c>
      <c r="K54" s="153" t="s">
        <v>61</v>
      </c>
      <c r="L54" s="167"/>
      <c r="M54" s="176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</row>
    <row r="55" s="32" customFormat="true" ht="26.25" customHeight="true" spans="1:249">
      <c r="A55" s="119"/>
      <c r="B55" s="119" t="s">
        <v>99</v>
      </c>
      <c r="C55" s="120" t="s">
        <v>152</v>
      </c>
      <c r="D55" s="121"/>
      <c r="E55" s="133"/>
      <c r="F55" s="35" t="s">
        <v>72</v>
      </c>
      <c r="G55" s="129" t="s">
        <v>153</v>
      </c>
      <c r="H55" s="130"/>
      <c r="I55" s="152" t="s">
        <v>61</v>
      </c>
      <c r="J55" s="153" t="s">
        <v>61</v>
      </c>
      <c r="K55" s="153" t="s">
        <v>61</v>
      </c>
      <c r="L55" s="167"/>
      <c r="M55" s="176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</row>
    <row r="56" s="32" customFormat="true" ht="26.25" customHeight="true" spans="1:249">
      <c r="A56" s="122"/>
      <c r="B56" s="122"/>
      <c r="C56" s="123"/>
      <c r="D56" s="124"/>
      <c r="E56" s="133"/>
      <c r="F56" s="35" t="s">
        <v>74</v>
      </c>
      <c r="G56" s="129" t="s">
        <v>154</v>
      </c>
      <c r="H56" s="130"/>
      <c r="I56" s="152" t="s">
        <v>61</v>
      </c>
      <c r="J56" s="153" t="s">
        <v>61</v>
      </c>
      <c r="K56" s="153" t="s">
        <v>61</v>
      </c>
      <c r="L56" s="167"/>
      <c r="M56" s="176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</row>
    <row r="57" s="32" customFormat="true" ht="26.25" customHeight="true" spans="1:249">
      <c r="A57" s="122"/>
      <c r="B57" s="122"/>
      <c r="C57" s="123"/>
      <c r="D57" s="124"/>
      <c r="E57" s="133"/>
      <c r="F57" s="35" t="s">
        <v>76</v>
      </c>
      <c r="G57" s="129" t="s">
        <v>155</v>
      </c>
      <c r="H57" s="130"/>
      <c r="I57" s="152" t="s">
        <v>61</v>
      </c>
      <c r="J57" s="153" t="s">
        <v>61</v>
      </c>
      <c r="K57" s="153" t="s">
        <v>61</v>
      </c>
      <c r="L57" s="167"/>
      <c r="M57" s="176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</row>
    <row r="58" s="32" customFormat="true" ht="26.25" customHeight="true" spans="1:249">
      <c r="A58" s="125"/>
      <c r="B58" s="125"/>
      <c r="C58" s="126"/>
      <c r="D58" s="127"/>
      <c r="E58" s="133"/>
      <c r="F58" s="35" t="s">
        <v>78</v>
      </c>
      <c r="G58" s="129" t="s">
        <v>156</v>
      </c>
      <c r="H58" s="130"/>
      <c r="I58" s="152" t="s">
        <v>61</v>
      </c>
      <c r="J58" s="153" t="s">
        <v>61</v>
      </c>
      <c r="K58" s="153" t="s">
        <v>61</v>
      </c>
      <c r="L58" s="167"/>
      <c r="M58" s="176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</row>
    <row r="59" s="32" customFormat="true" ht="27" customHeight="true" spans="1:249">
      <c r="A59" s="119"/>
      <c r="B59" s="119" t="s">
        <v>84</v>
      </c>
      <c r="C59" s="120" t="s">
        <v>157</v>
      </c>
      <c r="D59" s="121"/>
      <c r="E59" s="133"/>
      <c r="F59" s="35" t="s">
        <v>65</v>
      </c>
      <c r="G59" s="129" t="s">
        <v>158</v>
      </c>
      <c r="H59" s="130"/>
      <c r="I59" s="173" t="s">
        <v>159</v>
      </c>
      <c r="J59" s="174" t="s">
        <v>160</v>
      </c>
      <c r="K59" s="153" t="s">
        <v>61</v>
      </c>
      <c r="L59" s="154">
        <v>32200</v>
      </c>
      <c r="M59" s="178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</row>
    <row r="60" s="32" customFormat="true" ht="26.25" customHeight="true" spans="1:249">
      <c r="A60" s="122"/>
      <c r="B60" s="122"/>
      <c r="C60" s="123"/>
      <c r="D60" s="124"/>
      <c r="E60" s="133"/>
      <c r="F60" s="35" t="s">
        <v>67</v>
      </c>
      <c r="G60" s="129" t="s">
        <v>161</v>
      </c>
      <c r="H60" s="130"/>
      <c r="I60" s="152" t="s">
        <v>61</v>
      </c>
      <c r="J60" s="153" t="s">
        <v>61</v>
      </c>
      <c r="K60" s="153" t="s">
        <v>61</v>
      </c>
      <c r="L60" s="167"/>
      <c r="M60" s="176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</row>
    <row r="61" s="32" customFormat="true" ht="26.25" customHeight="true" spans="1:249">
      <c r="A61" s="125"/>
      <c r="B61" s="125"/>
      <c r="C61" s="126"/>
      <c r="D61" s="127"/>
      <c r="E61" s="133"/>
      <c r="F61" s="35" t="s">
        <v>102</v>
      </c>
      <c r="G61" s="129" t="s">
        <v>162</v>
      </c>
      <c r="H61" s="130"/>
      <c r="I61" s="152" t="s">
        <v>61</v>
      </c>
      <c r="J61" s="153" t="s">
        <v>61</v>
      </c>
      <c r="K61" s="153" t="s">
        <v>61</v>
      </c>
      <c r="L61" s="167"/>
      <c r="M61" s="176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</row>
    <row r="62" s="32" customFormat="true" ht="26.25" customHeight="true" spans="1:249">
      <c r="A62" s="35"/>
      <c r="B62" s="35" t="s">
        <v>102</v>
      </c>
      <c r="C62" s="129" t="s">
        <v>163</v>
      </c>
      <c r="D62" s="130"/>
      <c r="E62" s="133"/>
      <c r="F62" s="35" t="s">
        <v>84</v>
      </c>
      <c r="G62" s="129" t="s">
        <v>163</v>
      </c>
      <c r="H62" s="130"/>
      <c r="I62" s="152" t="s">
        <v>61</v>
      </c>
      <c r="J62" s="153" t="s">
        <v>61</v>
      </c>
      <c r="K62" s="153" t="s">
        <v>61</v>
      </c>
      <c r="L62" s="167"/>
      <c r="M62" s="176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</row>
    <row r="63" s="32" customFormat="true" ht="26.25" customHeight="true" spans="1:249">
      <c r="A63" s="119"/>
      <c r="B63" s="119" t="s">
        <v>82</v>
      </c>
      <c r="C63" s="120" t="s">
        <v>164</v>
      </c>
      <c r="D63" s="121"/>
      <c r="E63" s="133"/>
      <c r="F63" s="35" t="s">
        <v>70</v>
      </c>
      <c r="G63" s="129" t="s">
        <v>165</v>
      </c>
      <c r="H63" s="130"/>
      <c r="I63" s="152" t="s">
        <v>61</v>
      </c>
      <c r="J63" s="153" t="s">
        <v>61</v>
      </c>
      <c r="K63" s="153" t="s">
        <v>61</v>
      </c>
      <c r="L63" s="167"/>
      <c r="M63" s="176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</row>
    <row r="64" s="32" customFormat="true" ht="26.25" customHeight="true" spans="1:249">
      <c r="A64" s="122"/>
      <c r="B64" s="122"/>
      <c r="C64" s="123"/>
      <c r="D64" s="124"/>
      <c r="E64" s="133"/>
      <c r="F64" s="35" t="s">
        <v>166</v>
      </c>
      <c r="G64" s="129" t="s">
        <v>167</v>
      </c>
      <c r="H64" s="130"/>
      <c r="I64" s="152" t="s">
        <v>61</v>
      </c>
      <c r="J64" s="153" t="s">
        <v>61</v>
      </c>
      <c r="K64" s="153" t="s">
        <v>61</v>
      </c>
      <c r="L64" s="167"/>
      <c r="M64" s="176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</row>
    <row r="65" s="32" customFormat="true" ht="26.25" customHeight="true" spans="1:249">
      <c r="A65" s="122"/>
      <c r="B65" s="122"/>
      <c r="C65" s="123"/>
      <c r="D65" s="124"/>
      <c r="E65" s="133"/>
      <c r="F65" s="35" t="s">
        <v>168</v>
      </c>
      <c r="G65" s="129" t="s">
        <v>169</v>
      </c>
      <c r="H65" s="130"/>
      <c r="I65" s="152" t="s">
        <v>61</v>
      </c>
      <c r="J65" s="153" t="s">
        <v>61</v>
      </c>
      <c r="K65" s="153" t="s">
        <v>61</v>
      </c>
      <c r="L65" s="167"/>
      <c r="M65" s="176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5"/>
      <c r="IL65" s="55"/>
      <c r="IM65" s="55"/>
      <c r="IN65" s="55"/>
      <c r="IO65" s="55"/>
    </row>
    <row r="66" s="32" customFormat="true" ht="26.25" customHeight="true" spans="1:249">
      <c r="A66" s="122"/>
      <c r="B66" s="122"/>
      <c r="C66" s="123"/>
      <c r="D66" s="124"/>
      <c r="E66" s="133"/>
      <c r="F66" s="35" t="s">
        <v>170</v>
      </c>
      <c r="G66" s="129" t="s">
        <v>171</v>
      </c>
      <c r="H66" s="130"/>
      <c r="I66" s="152" t="s">
        <v>61</v>
      </c>
      <c r="J66" s="153" t="s">
        <v>61</v>
      </c>
      <c r="K66" s="153" t="s">
        <v>61</v>
      </c>
      <c r="L66" s="167"/>
      <c r="M66" s="176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  <c r="HU66" s="55"/>
      <c r="HV66" s="55"/>
      <c r="HW66" s="55"/>
      <c r="HX66" s="55"/>
      <c r="HY66" s="55"/>
      <c r="HZ66" s="55"/>
      <c r="IA66" s="55"/>
      <c r="IB66" s="55"/>
      <c r="IC66" s="55"/>
      <c r="ID66" s="55"/>
      <c r="IE66" s="55"/>
      <c r="IF66" s="55"/>
      <c r="IG66" s="55"/>
      <c r="IH66" s="55"/>
      <c r="II66" s="55"/>
      <c r="IJ66" s="55"/>
      <c r="IK66" s="55"/>
      <c r="IL66" s="55"/>
      <c r="IM66" s="55"/>
      <c r="IN66" s="55"/>
      <c r="IO66" s="55"/>
    </row>
    <row r="67" s="32" customFormat="true" ht="26.25" customHeight="true" spans="1:249">
      <c r="A67" s="125"/>
      <c r="B67" s="125"/>
      <c r="C67" s="126"/>
      <c r="D67" s="127"/>
      <c r="E67" s="133"/>
      <c r="F67" s="35" t="s">
        <v>82</v>
      </c>
      <c r="G67" s="129" t="s">
        <v>164</v>
      </c>
      <c r="H67" s="130"/>
      <c r="I67" s="152" t="s">
        <v>61</v>
      </c>
      <c r="J67" s="153" t="s">
        <v>61</v>
      </c>
      <c r="K67" s="153" t="s">
        <v>61</v>
      </c>
      <c r="L67" s="167"/>
      <c r="M67" s="176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  <c r="HG67" s="55"/>
      <c r="HH67" s="55"/>
      <c r="HI67" s="55"/>
      <c r="HJ67" s="55"/>
      <c r="HK67" s="55"/>
      <c r="HL67" s="55"/>
      <c r="HM67" s="55"/>
      <c r="HN67" s="55"/>
      <c r="HO67" s="55"/>
      <c r="HP67" s="55"/>
      <c r="HQ67" s="55"/>
      <c r="HR67" s="55"/>
      <c r="HS67" s="55"/>
      <c r="HT67" s="55"/>
      <c r="HU67" s="55"/>
      <c r="HV67" s="55"/>
      <c r="HW67" s="55"/>
      <c r="HX67" s="55"/>
      <c r="HY67" s="55"/>
      <c r="HZ67" s="55"/>
      <c r="IA67" s="55"/>
      <c r="IB67" s="55"/>
      <c r="IC67" s="55"/>
      <c r="ID67" s="55"/>
      <c r="IE67" s="55"/>
      <c r="IF67" s="55"/>
      <c r="IG67" s="55"/>
      <c r="IH67" s="55"/>
      <c r="II67" s="55"/>
      <c r="IJ67" s="55"/>
      <c r="IK67" s="55"/>
      <c r="IL67" s="55"/>
      <c r="IM67" s="55"/>
      <c r="IN67" s="55"/>
      <c r="IO67" s="55"/>
    </row>
    <row r="68" s="32" customFormat="true" ht="26.25" customHeight="true" spans="1:249">
      <c r="A68" s="116" t="s">
        <v>172</v>
      </c>
      <c r="B68" s="116"/>
      <c r="C68" s="118" t="s">
        <v>173</v>
      </c>
      <c r="D68" s="131"/>
      <c r="E68" s="134" t="s">
        <v>174</v>
      </c>
      <c r="F68" s="116"/>
      <c r="G68" s="118" t="s">
        <v>175</v>
      </c>
      <c r="H68" s="131"/>
      <c r="I68" s="152" t="s">
        <v>61</v>
      </c>
      <c r="J68" s="153" t="s">
        <v>61</v>
      </c>
      <c r="K68" s="153" t="s">
        <v>61</v>
      </c>
      <c r="L68" s="153" t="s">
        <v>61</v>
      </c>
      <c r="M68" s="176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  <c r="GV68" s="55"/>
      <c r="GW68" s="55"/>
      <c r="GX68" s="55"/>
      <c r="GY68" s="55"/>
      <c r="GZ68" s="55"/>
      <c r="HA68" s="55"/>
      <c r="HB68" s="55"/>
      <c r="HC68" s="55"/>
      <c r="HD68" s="55"/>
      <c r="HE68" s="55"/>
      <c r="HF68" s="55"/>
      <c r="HG68" s="55"/>
      <c r="HH68" s="55"/>
      <c r="HI68" s="55"/>
      <c r="HJ68" s="55"/>
      <c r="HK68" s="55"/>
      <c r="HL68" s="55"/>
      <c r="HM68" s="55"/>
      <c r="HN68" s="55"/>
      <c r="HO68" s="55"/>
      <c r="HP68" s="55"/>
      <c r="HQ68" s="55"/>
      <c r="HR68" s="55"/>
      <c r="HS68" s="55"/>
      <c r="HT68" s="55"/>
      <c r="HU68" s="55"/>
      <c r="HV68" s="55"/>
      <c r="HW68" s="55"/>
      <c r="HX68" s="55"/>
      <c r="HY68" s="55"/>
      <c r="HZ68" s="55"/>
      <c r="IA68" s="55"/>
      <c r="IB68" s="55"/>
      <c r="IC68" s="55"/>
      <c r="ID68" s="55"/>
      <c r="IE68" s="55"/>
      <c r="IF68" s="55"/>
      <c r="IG68" s="55"/>
      <c r="IH68" s="55"/>
      <c r="II68" s="55"/>
      <c r="IJ68" s="55"/>
      <c r="IK68" s="55"/>
      <c r="IL68" s="55"/>
      <c r="IM68" s="55"/>
      <c r="IN68" s="55"/>
      <c r="IO68" s="55"/>
    </row>
    <row r="69" s="32" customFormat="true" ht="26.25" customHeight="true" spans="1:249">
      <c r="A69" s="35"/>
      <c r="B69" s="35" t="s">
        <v>62</v>
      </c>
      <c r="C69" s="129" t="s">
        <v>149</v>
      </c>
      <c r="D69" s="130"/>
      <c r="E69" s="133"/>
      <c r="F69" s="35" t="s">
        <v>62</v>
      </c>
      <c r="G69" s="129" t="s">
        <v>149</v>
      </c>
      <c r="H69" s="130"/>
      <c r="I69" s="152" t="s">
        <v>61</v>
      </c>
      <c r="J69" s="153" t="s">
        <v>61</v>
      </c>
      <c r="K69" s="153" t="s">
        <v>61</v>
      </c>
      <c r="L69" s="153" t="s">
        <v>61</v>
      </c>
      <c r="M69" s="176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  <c r="HG69" s="55"/>
      <c r="HH69" s="55"/>
      <c r="HI69" s="55"/>
      <c r="HJ69" s="55"/>
      <c r="HK69" s="55"/>
      <c r="HL69" s="55"/>
      <c r="HM69" s="55"/>
      <c r="HN69" s="55"/>
      <c r="HO69" s="55"/>
      <c r="HP69" s="55"/>
      <c r="HQ69" s="55"/>
      <c r="HR69" s="55"/>
      <c r="HS69" s="55"/>
      <c r="HT69" s="55"/>
      <c r="HU69" s="55"/>
      <c r="HV69" s="55"/>
      <c r="HW69" s="55"/>
      <c r="HX69" s="55"/>
      <c r="HY69" s="55"/>
      <c r="HZ69" s="55"/>
      <c r="IA69" s="55"/>
      <c r="IB69" s="55"/>
      <c r="IC69" s="55"/>
      <c r="ID69" s="55"/>
      <c r="IE69" s="55"/>
      <c r="IF69" s="55"/>
      <c r="IG69" s="55"/>
      <c r="IH69" s="55"/>
      <c r="II69" s="55"/>
      <c r="IJ69" s="55"/>
      <c r="IK69" s="55"/>
      <c r="IL69" s="55"/>
      <c r="IM69" s="55"/>
      <c r="IN69" s="55"/>
      <c r="IO69" s="55"/>
    </row>
    <row r="70" s="32" customFormat="true" ht="26.25" customHeight="true" spans="1:249">
      <c r="A70" s="35"/>
      <c r="B70" s="35" t="s">
        <v>65</v>
      </c>
      <c r="C70" s="129" t="s">
        <v>150</v>
      </c>
      <c r="D70" s="130"/>
      <c r="E70" s="133"/>
      <c r="F70" s="35" t="s">
        <v>99</v>
      </c>
      <c r="G70" s="129" t="s">
        <v>150</v>
      </c>
      <c r="H70" s="130"/>
      <c r="I70" s="152" t="s">
        <v>61</v>
      </c>
      <c r="J70" s="153" t="s">
        <v>61</v>
      </c>
      <c r="K70" s="153" t="s">
        <v>61</v>
      </c>
      <c r="L70" s="153" t="s">
        <v>61</v>
      </c>
      <c r="M70" s="176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55"/>
      <c r="FX70" s="55"/>
      <c r="FY70" s="55"/>
      <c r="FZ70" s="55"/>
      <c r="GA70" s="55"/>
      <c r="GB70" s="55"/>
      <c r="GC70" s="55"/>
      <c r="GD70" s="55"/>
      <c r="GE70" s="55"/>
      <c r="GF70" s="55"/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  <c r="GV70" s="55"/>
      <c r="GW70" s="55"/>
      <c r="GX70" s="55"/>
      <c r="GY70" s="55"/>
      <c r="GZ70" s="55"/>
      <c r="HA70" s="55"/>
      <c r="HB70" s="55"/>
      <c r="HC70" s="55"/>
      <c r="HD70" s="55"/>
      <c r="HE70" s="55"/>
      <c r="HF70" s="55"/>
      <c r="HG70" s="55"/>
      <c r="HH70" s="55"/>
      <c r="HI70" s="55"/>
      <c r="HJ70" s="55"/>
      <c r="HK70" s="55"/>
      <c r="HL70" s="55"/>
      <c r="HM70" s="55"/>
      <c r="HN70" s="55"/>
      <c r="HO70" s="55"/>
      <c r="HP70" s="55"/>
      <c r="HQ70" s="55"/>
      <c r="HR70" s="55"/>
      <c r="HS70" s="55"/>
      <c r="HT70" s="55"/>
      <c r="HU70" s="55"/>
      <c r="HV70" s="55"/>
      <c r="HW70" s="55"/>
      <c r="HX70" s="55"/>
      <c r="HY70" s="55"/>
      <c r="HZ70" s="55"/>
      <c r="IA70" s="55"/>
      <c r="IB70" s="55"/>
      <c r="IC70" s="55"/>
      <c r="ID70" s="55"/>
      <c r="IE70" s="55"/>
      <c r="IF70" s="55"/>
      <c r="IG70" s="55"/>
      <c r="IH70" s="55"/>
      <c r="II70" s="55"/>
      <c r="IJ70" s="55"/>
      <c r="IK70" s="55"/>
      <c r="IL70" s="55"/>
      <c r="IM70" s="55"/>
      <c r="IN70" s="55"/>
      <c r="IO70" s="55"/>
    </row>
    <row r="71" s="32" customFormat="true" ht="26.25" customHeight="true" spans="1:249">
      <c r="A71" s="35"/>
      <c r="B71" s="35" t="s">
        <v>67</v>
      </c>
      <c r="C71" s="129" t="s">
        <v>151</v>
      </c>
      <c r="D71" s="130"/>
      <c r="E71" s="133"/>
      <c r="F71" s="35" t="s">
        <v>81</v>
      </c>
      <c r="G71" s="129" t="s">
        <v>151</v>
      </c>
      <c r="H71" s="130"/>
      <c r="I71" s="152" t="s">
        <v>61</v>
      </c>
      <c r="J71" s="153" t="s">
        <v>61</v>
      </c>
      <c r="K71" s="153" t="s">
        <v>61</v>
      </c>
      <c r="L71" s="153" t="s">
        <v>61</v>
      </c>
      <c r="M71" s="176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  <c r="HG71" s="55"/>
      <c r="HH71" s="55"/>
      <c r="HI71" s="55"/>
      <c r="HJ71" s="55"/>
      <c r="HK71" s="55"/>
      <c r="HL71" s="55"/>
      <c r="HM71" s="55"/>
      <c r="HN71" s="55"/>
      <c r="HO71" s="55"/>
      <c r="HP71" s="55"/>
      <c r="HQ71" s="55"/>
      <c r="HR71" s="55"/>
      <c r="HS71" s="55"/>
      <c r="HT71" s="55"/>
      <c r="HU71" s="55"/>
      <c r="HV71" s="55"/>
      <c r="HW71" s="55"/>
      <c r="HX71" s="55"/>
      <c r="HY71" s="55"/>
      <c r="HZ71" s="55"/>
      <c r="IA71" s="55"/>
      <c r="IB71" s="55"/>
      <c r="IC71" s="55"/>
      <c r="ID71" s="55"/>
      <c r="IE71" s="55"/>
      <c r="IF71" s="55"/>
      <c r="IG71" s="55"/>
      <c r="IH71" s="55"/>
      <c r="II71" s="55"/>
      <c r="IJ71" s="55"/>
      <c r="IK71" s="55"/>
      <c r="IL71" s="55"/>
      <c r="IM71" s="55"/>
      <c r="IN71" s="55"/>
      <c r="IO71" s="55"/>
    </row>
    <row r="72" s="32" customFormat="true" ht="26.25" customHeight="true" spans="1:249">
      <c r="A72" s="119"/>
      <c r="B72" s="119" t="s">
        <v>97</v>
      </c>
      <c r="C72" s="120" t="s">
        <v>176</v>
      </c>
      <c r="D72" s="121"/>
      <c r="E72" s="133"/>
      <c r="F72" s="35" t="s">
        <v>65</v>
      </c>
      <c r="G72" s="129" t="s">
        <v>177</v>
      </c>
      <c r="H72" s="130"/>
      <c r="I72" s="152" t="s">
        <v>61</v>
      </c>
      <c r="J72" s="153" t="s">
        <v>61</v>
      </c>
      <c r="K72" s="153" t="s">
        <v>61</v>
      </c>
      <c r="L72" s="153" t="s">
        <v>61</v>
      </c>
      <c r="M72" s="176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  <c r="FB72" s="55"/>
      <c r="FC72" s="55"/>
      <c r="FD72" s="55"/>
      <c r="FE72" s="55"/>
      <c r="FF72" s="55"/>
      <c r="FG72" s="55"/>
      <c r="FH72" s="55"/>
      <c r="FI72" s="55"/>
      <c r="FJ72" s="55"/>
      <c r="FK72" s="55"/>
      <c r="FL72" s="55"/>
      <c r="FM72" s="55"/>
      <c r="FN72" s="55"/>
      <c r="FO72" s="55"/>
      <c r="FP72" s="55"/>
      <c r="FQ72" s="55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55"/>
      <c r="GW72" s="55"/>
      <c r="GX72" s="55"/>
      <c r="GY72" s="55"/>
      <c r="GZ72" s="55"/>
      <c r="HA72" s="55"/>
      <c r="HB72" s="55"/>
      <c r="HC72" s="55"/>
      <c r="HD72" s="55"/>
      <c r="HE72" s="55"/>
      <c r="HF72" s="55"/>
      <c r="HG72" s="55"/>
      <c r="HH72" s="55"/>
      <c r="HI72" s="55"/>
      <c r="HJ72" s="55"/>
      <c r="HK72" s="55"/>
      <c r="HL72" s="55"/>
      <c r="HM72" s="55"/>
      <c r="HN72" s="55"/>
      <c r="HO72" s="55"/>
      <c r="HP72" s="55"/>
      <c r="HQ72" s="55"/>
      <c r="HR72" s="55"/>
      <c r="HS72" s="55"/>
      <c r="HT72" s="55"/>
      <c r="HU72" s="55"/>
      <c r="HV72" s="55"/>
      <c r="HW72" s="55"/>
      <c r="HX72" s="55"/>
      <c r="HY72" s="55"/>
      <c r="HZ72" s="55"/>
      <c r="IA72" s="55"/>
      <c r="IB72" s="55"/>
      <c r="IC72" s="55"/>
      <c r="ID72" s="55"/>
      <c r="IE72" s="55"/>
      <c r="IF72" s="55"/>
      <c r="IG72" s="55"/>
      <c r="IH72" s="55"/>
      <c r="II72" s="55"/>
      <c r="IJ72" s="55"/>
      <c r="IK72" s="55"/>
      <c r="IL72" s="55"/>
      <c r="IM72" s="55"/>
      <c r="IN72" s="55"/>
      <c r="IO72" s="55"/>
    </row>
    <row r="73" s="32" customFormat="true" ht="26.25" customHeight="true" spans="1:249">
      <c r="A73" s="122"/>
      <c r="B73" s="122"/>
      <c r="C73" s="123"/>
      <c r="D73" s="124"/>
      <c r="E73" s="133"/>
      <c r="F73" s="35" t="s">
        <v>67</v>
      </c>
      <c r="G73" s="129" t="s">
        <v>161</v>
      </c>
      <c r="H73" s="130"/>
      <c r="I73" s="152" t="s">
        <v>61</v>
      </c>
      <c r="J73" s="153" t="s">
        <v>61</v>
      </c>
      <c r="K73" s="153" t="s">
        <v>61</v>
      </c>
      <c r="L73" s="153" t="s">
        <v>61</v>
      </c>
      <c r="M73" s="176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55"/>
      <c r="FI73" s="55"/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55"/>
      <c r="GW73" s="55"/>
      <c r="GX73" s="55"/>
      <c r="GY73" s="55"/>
      <c r="GZ73" s="55"/>
      <c r="HA73" s="55"/>
      <c r="HB73" s="55"/>
      <c r="HC73" s="55"/>
      <c r="HD73" s="55"/>
      <c r="HE73" s="55"/>
      <c r="HF73" s="55"/>
      <c r="HG73" s="55"/>
      <c r="HH73" s="55"/>
      <c r="HI73" s="55"/>
      <c r="HJ73" s="55"/>
      <c r="HK73" s="55"/>
      <c r="HL73" s="55"/>
      <c r="HM73" s="55"/>
      <c r="HN73" s="55"/>
      <c r="HO73" s="55"/>
      <c r="HP73" s="55"/>
      <c r="HQ73" s="55"/>
      <c r="HR73" s="55"/>
      <c r="HS73" s="55"/>
      <c r="HT73" s="55"/>
      <c r="HU73" s="55"/>
      <c r="HV73" s="55"/>
      <c r="HW73" s="55"/>
      <c r="HX73" s="55"/>
      <c r="HY73" s="55"/>
      <c r="HZ73" s="55"/>
      <c r="IA73" s="55"/>
      <c r="IB73" s="55"/>
      <c r="IC73" s="55"/>
      <c r="ID73" s="55"/>
      <c r="IE73" s="55"/>
      <c r="IF73" s="55"/>
      <c r="IG73" s="55"/>
      <c r="IH73" s="55"/>
      <c r="II73" s="55"/>
      <c r="IJ73" s="55"/>
      <c r="IK73" s="55"/>
      <c r="IL73" s="55"/>
      <c r="IM73" s="55"/>
      <c r="IN73" s="55"/>
      <c r="IO73" s="55"/>
    </row>
    <row r="74" s="32" customFormat="true" ht="26.25" customHeight="true" spans="1:249">
      <c r="A74" s="125"/>
      <c r="B74" s="125"/>
      <c r="C74" s="126"/>
      <c r="D74" s="127"/>
      <c r="E74" s="133"/>
      <c r="F74" s="35" t="s">
        <v>102</v>
      </c>
      <c r="G74" s="129" t="s">
        <v>162</v>
      </c>
      <c r="H74" s="130"/>
      <c r="I74" s="152" t="s">
        <v>61</v>
      </c>
      <c r="J74" s="153" t="s">
        <v>61</v>
      </c>
      <c r="K74" s="153" t="s">
        <v>61</v>
      </c>
      <c r="L74" s="153" t="s">
        <v>61</v>
      </c>
      <c r="M74" s="176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55"/>
      <c r="FI74" s="55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5"/>
      <c r="GC74" s="55"/>
      <c r="GD74" s="55"/>
      <c r="GE74" s="55"/>
      <c r="GF74" s="55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5"/>
      <c r="GS74" s="55"/>
      <c r="GT74" s="55"/>
      <c r="GU74" s="55"/>
      <c r="GV74" s="55"/>
      <c r="GW74" s="55"/>
      <c r="GX74" s="55"/>
      <c r="GY74" s="55"/>
      <c r="GZ74" s="55"/>
      <c r="HA74" s="55"/>
      <c r="HB74" s="55"/>
      <c r="HC74" s="55"/>
      <c r="HD74" s="55"/>
      <c r="HE74" s="55"/>
      <c r="HF74" s="55"/>
      <c r="HG74" s="55"/>
      <c r="HH74" s="55"/>
      <c r="HI74" s="55"/>
      <c r="HJ74" s="55"/>
      <c r="HK74" s="55"/>
      <c r="HL74" s="55"/>
      <c r="HM74" s="55"/>
      <c r="HN74" s="55"/>
      <c r="HO74" s="55"/>
      <c r="HP74" s="55"/>
      <c r="HQ74" s="55"/>
      <c r="HR74" s="55"/>
      <c r="HS74" s="55"/>
      <c r="HT74" s="55"/>
      <c r="HU74" s="55"/>
      <c r="HV74" s="55"/>
      <c r="HW74" s="55"/>
      <c r="HX74" s="55"/>
      <c r="HY74" s="55"/>
      <c r="HZ74" s="55"/>
      <c r="IA74" s="55"/>
      <c r="IB74" s="55"/>
      <c r="IC74" s="55"/>
      <c r="ID74" s="55"/>
      <c r="IE74" s="55"/>
      <c r="IF74" s="55"/>
      <c r="IG74" s="55"/>
      <c r="IH74" s="55"/>
      <c r="II74" s="55"/>
      <c r="IJ74" s="55"/>
      <c r="IK74" s="55"/>
      <c r="IL74" s="55"/>
      <c r="IM74" s="55"/>
      <c r="IN74" s="55"/>
      <c r="IO74" s="55"/>
    </row>
    <row r="75" s="32" customFormat="true" ht="26.25" customHeight="true" spans="1:249">
      <c r="A75" s="35"/>
      <c r="B75" s="35" t="s">
        <v>99</v>
      </c>
      <c r="C75" s="129" t="s">
        <v>163</v>
      </c>
      <c r="D75" s="130"/>
      <c r="E75" s="133"/>
      <c r="F75" s="35" t="s">
        <v>84</v>
      </c>
      <c r="G75" s="129" t="s">
        <v>163</v>
      </c>
      <c r="H75" s="130"/>
      <c r="I75" s="152" t="s">
        <v>61</v>
      </c>
      <c r="J75" s="153" t="s">
        <v>61</v>
      </c>
      <c r="K75" s="153" t="s">
        <v>61</v>
      </c>
      <c r="L75" s="153" t="s">
        <v>61</v>
      </c>
      <c r="M75" s="176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  <c r="GV75" s="55"/>
      <c r="GW75" s="55"/>
      <c r="GX75" s="55"/>
      <c r="GY75" s="55"/>
      <c r="GZ75" s="55"/>
      <c r="HA75" s="55"/>
      <c r="HB75" s="55"/>
      <c r="HC75" s="55"/>
      <c r="HD75" s="55"/>
      <c r="HE75" s="55"/>
      <c r="HF75" s="55"/>
      <c r="HG75" s="55"/>
      <c r="HH75" s="55"/>
      <c r="HI75" s="55"/>
      <c r="HJ75" s="55"/>
      <c r="HK75" s="55"/>
      <c r="HL75" s="55"/>
      <c r="HM75" s="55"/>
      <c r="HN75" s="55"/>
      <c r="HO75" s="55"/>
      <c r="HP75" s="55"/>
      <c r="HQ75" s="55"/>
      <c r="HR75" s="55"/>
      <c r="HS75" s="55"/>
      <c r="HT75" s="55"/>
      <c r="HU75" s="55"/>
      <c r="HV75" s="55"/>
      <c r="HW75" s="55"/>
      <c r="HX75" s="55"/>
      <c r="HY75" s="55"/>
      <c r="HZ75" s="55"/>
      <c r="IA75" s="55"/>
      <c r="IB75" s="55"/>
      <c r="IC75" s="55"/>
      <c r="ID75" s="55"/>
      <c r="IE75" s="55"/>
      <c r="IF75" s="55"/>
      <c r="IG75" s="55"/>
      <c r="IH75" s="55"/>
      <c r="II75" s="55"/>
      <c r="IJ75" s="55"/>
      <c r="IK75" s="55"/>
      <c r="IL75" s="55"/>
      <c r="IM75" s="55"/>
      <c r="IN75" s="55"/>
      <c r="IO75" s="55"/>
    </row>
    <row r="76" s="32" customFormat="true" ht="26.25" customHeight="true" spans="1:249">
      <c r="A76" s="119"/>
      <c r="B76" s="119" t="s">
        <v>82</v>
      </c>
      <c r="C76" s="120" t="s">
        <v>164</v>
      </c>
      <c r="D76" s="121"/>
      <c r="E76" s="133"/>
      <c r="F76" s="35" t="s">
        <v>70</v>
      </c>
      <c r="G76" s="129" t="s">
        <v>165</v>
      </c>
      <c r="H76" s="130"/>
      <c r="I76" s="152" t="s">
        <v>61</v>
      </c>
      <c r="J76" s="153" t="s">
        <v>61</v>
      </c>
      <c r="K76" s="153" t="s">
        <v>61</v>
      </c>
      <c r="L76" s="153" t="s">
        <v>61</v>
      </c>
      <c r="M76" s="176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55"/>
      <c r="FI76" s="55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55"/>
      <c r="FX76" s="55"/>
      <c r="FY76" s="55"/>
      <c r="FZ76" s="55"/>
      <c r="GA76" s="55"/>
      <c r="GB76" s="55"/>
      <c r="GC76" s="55"/>
      <c r="GD76" s="55"/>
      <c r="GE76" s="55"/>
      <c r="GF76" s="55"/>
      <c r="GG76" s="55"/>
      <c r="GH76" s="55"/>
      <c r="GI76" s="55"/>
      <c r="GJ76" s="55"/>
      <c r="GK76" s="55"/>
      <c r="GL76" s="55"/>
      <c r="GM76" s="55"/>
      <c r="GN76" s="55"/>
      <c r="GO76" s="55"/>
      <c r="GP76" s="55"/>
      <c r="GQ76" s="55"/>
      <c r="GR76" s="55"/>
      <c r="GS76" s="55"/>
      <c r="GT76" s="55"/>
      <c r="GU76" s="55"/>
      <c r="GV76" s="55"/>
      <c r="GW76" s="55"/>
      <c r="GX76" s="55"/>
      <c r="GY76" s="55"/>
      <c r="GZ76" s="55"/>
      <c r="HA76" s="55"/>
      <c r="HB76" s="55"/>
      <c r="HC76" s="55"/>
      <c r="HD76" s="55"/>
      <c r="HE76" s="55"/>
      <c r="HF76" s="55"/>
      <c r="HG76" s="55"/>
      <c r="HH76" s="55"/>
      <c r="HI76" s="55"/>
      <c r="HJ76" s="55"/>
      <c r="HK76" s="55"/>
      <c r="HL76" s="55"/>
      <c r="HM76" s="55"/>
      <c r="HN76" s="55"/>
      <c r="HO76" s="55"/>
      <c r="HP76" s="55"/>
      <c r="HQ76" s="55"/>
      <c r="HR76" s="55"/>
      <c r="HS76" s="55"/>
      <c r="HT76" s="55"/>
      <c r="HU76" s="55"/>
      <c r="HV76" s="55"/>
      <c r="HW76" s="55"/>
      <c r="HX76" s="55"/>
      <c r="HY76" s="55"/>
      <c r="HZ76" s="55"/>
      <c r="IA76" s="55"/>
      <c r="IB76" s="55"/>
      <c r="IC76" s="55"/>
      <c r="ID76" s="55"/>
      <c r="IE76" s="55"/>
      <c r="IF76" s="55"/>
      <c r="IG76" s="55"/>
      <c r="IH76" s="55"/>
      <c r="II76" s="55"/>
      <c r="IJ76" s="55"/>
      <c r="IK76" s="55"/>
      <c r="IL76" s="55"/>
      <c r="IM76" s="55"/>
      <c r="IN76" s="55"/>
      <c r="IO76" s="55"/>
    </row>
    <row r="77" s="32" customFormat="true" ht="26.25" customHeight="true" spans="1:249">
      <c r="A77" s="122"/>
      <c r="B77" s="122"/>
      <c r="C77" s="123"/>
      <c r="D77" s="124"/>
      <c r="E77" s="133"/>
      <c r="F77" s="35" t="s">
        <v>166</v>
      </c>
      <c r="G77" s="129" t="s">
        <v>167</v>
      </c>
      <c r="H77" s="130"/>
      <c r="I77" s="152" t="s">
        <v>61</v>
      </c>
      <c r="J77" s="153" t="s">
        <v>61</v>
      </c>
      <c r="K77" s="153" t="s">
        <v>61</v>
      </c>
      <c r="L77" s="153" t="s">
        <v>61</v>
      </c>
      <c r="M77" s="176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  <c r="EO77" s="55"/>
      <c r="EP77" s="55"/>
      <c r="EQ77" s="55"/>
      <c r="ER77" s="55"/>
      <c r="ES77" s="55"/>
      <c r="ET77" s="55"/>
      <c r="EU77" s="55"/>
      <c r="EV77" s="55"/>
      <c r="EW77" s="55"/>
      <c r="EX77" s="55"/>
      <c r="EY77" s="55"/>
      <c r="EZ77" s="55"/>
      <c r="FA77" s="55"/>
      <c r="FB77" s="55"/>
      <c r="FC77" s="55"/>
      <c r="FD77" s="55"/>
      <c r="FE77" s="55"/>
      <c r="FF77" s="55"/>
      <c r="FG77" s="55"/>
      <c r="FH77" s="55"/>
      <c r="FI77" s="55"/>
      <c r="FJ77" s="55"/>
      <c r="FK77" s="55"/>
      <c r="FL77" s="55"/>
      <c r="FM77" s="55"/>
      <c r="FN77" s="55"/>
      <c r="FO77" s="55"/>
      <c r="FP77" s="55"/>
      <c r="FQ77" s="55"/>
      <c r="FR77" s="55"/>
      <c r="FS77" s="55"/>
      <c r="FT77" s="55"/>
      <c r="FU77" s="55"/>
      <c r="FV77" s="55"/>
      <c r="FW77" s="55"/>
      <c r="FX77" s="55"/>
      <c r="FY77" s="55"/>
      <c r="FZ77" s="55"/>
      <c r="GA77" s="55"/>
      <c r="GB77" s="55"/>
      <c r="GC77" s="55"/>
      <c r="GD77" s="55"/>
      <c r="GE77" s="55"/>
      <c r="GF77" s="55"/>
      <c r="GG77" s="55"/>
      <c r="GH77" s="55"/>
      <c r="GI77" s="55"/>
      <c r="GJ77" s="55"/>
      <c r="GK77" s="55"/>
      <c r="GL77" s="55"/>
      <c r="GM77" s="55"/>
      <c r="GN77" s="55"/>
      <c r="GO77" s="55"/>
      <c r="GP77" s="55"/>
      <c r="GQ77" s="55"/>
      <c r="GR77" s="55"/>
      <c r="GS77" s="55"/>
      <c r="GT77" s="55"/>
      <c r="GU77" s="55"/>
      <c r="GV77" s="55"/>
      <c r="GW77" s="55"/>
      <c r="GX77" s="55"/>
      <c r="GY77" s="55"/>
      <c r="GZ77" s="55"/>
      <c r="HA77" s="55"/>
      <c r="HB77" s="55"/>
      <c r="HC77" s="55"/>
      <c r="HD77" s="55"/>
      <c r="HE77" s="55"/>
      <c r="HF77" s="55"/>
      <c r="HG77" s="55"/>
      <c r="HH77" s="55"/>
      <c r="HI77" s="55"/>
      <c r="HJ77" s="55"/>
      <c r="HK77" s="55"/>
      <c r="HL77" s="55"/>
      <c r="HM77" s="55"/>
      <c r="HN77" s="55"/>
      <c r="HO77" s="55"/>
      <c r="HP77" s="55"/>
      <c r="HQ77" s="55"/>
      <c r="HR77" s="55"/>
      <c r="HS77" s="55"/>
      <c r="HT77" s="55"/>
      <c r="HU77" s="55"/>
      <c r="HV77" s="55"/>
      <c r="HW77" s="55"/>
      <c r="HX77" s="55"/>
      <c r="HY77" s="55"/>
      <c r="HZ77" s="55"/>
      <c r="IA77" s="55"/>
      <c r="IB77" s="55"/>
      <c r="IC77" s="55"/>
      <c r="ID77" s="55"/>
      <c r="IE77" s="55"/>
      <c r="IF77" s="55"/>
      <c r="IG77" s="55"/>
      <c r="IH77" s="55"/>
      <c r="II77" s="55"/>
      <c r="IJ77" s="55"/>
      <c r="IK77" s="55"/>
      <c r="IL77" s="55"/>
      <c r="IM77" s="55"/>
      <c r="IN77" s="55"/>
      <c r="IO77" s="55"/>
    </row>
    <row r="78" s="32" customFormat="true" ht="26.25" customHeight="true" spans="1:249">
      <c r="A78" s="122"/>
      <c r="B78" s="122"/>
      <c r="C78" s="123"/>
      <c r="D78" s="124"/>
      <c r="E78" s="133"/>
      <c r="F78" s="35" t="s">
        <v>168</v>
      </c>
      <c r="G78" s="129" t="s">
        <v>169</v>
      </c>
      <c r="H78" s="130"/>
      <c r="I78" s="152" t="s">
        <v>61</v>
      </c>
      <c r="J78" s="153" t="s">
        <v>61</v>
      </c>
      <c r="K78" s="153" t="s">
        <v>61</v>
      </c>
      <c r="L78" s="153" t="s">
        <v>61</v>
      </c>
      <c r="M78" s="176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5"/>
      <c r="ES78" s="55"/>
      <c r="ET78" s="55"/>
      <c r="EU78" s="55"/>
      <c r="EV78" s="55"/>
      <c r="EW78" s="55"/>
      <c r="EX78" s="55"/>
      <c r="EY78" s="55"/>
      <c r="EZ78" s="55"/>
      <c r="FA78" s="55"/>
      <c r="FB78" s="55"/>
      <c r="FC78" s="55"/>
      <c r="FD78" s="55"/>
      <c r="FE78" s="55"/>
      <c r="FF78" s="55"/>
      <c r="FG78" s="55"/>
      <c r="FH78" s="55"/>
      <c r="FI78" s="55"/>
      <c r="FJ78" s="55"/>
      <c r="FK78" s="55"/>
      <c r="FL78" s="55"/>
      <c r="FM78" s="55"/>
      <c r="FN78" s="55"/>
      <c r="FO78" s="55"/>
      <c r="FP78" s="55"/>
      <c r="FQ78" s="55"/>
      <c r="FR78" s="55"/>
      <c r="FS78" s="55"/>
      <c r="FT78" s="55"/>
      <c r="FU78" s="55"/>
      <c r="FV78" s="55"/>
      <c r="FW78" s="55"/>
      <c r="FX78" s="55"/>
      <c r="FY78" s="55"/>
      <c r="FZ78" s="55"/>
      <c r="GA78" s="55"/>
      <c r="GB78" s="55"/>
      <c r="GC78" s="55"/>
      <c r="GD78" s="55"/>
      <c r="GE78" s="55"/>
      <c r="GF78" s="55"/>
      <c r="GG78" s="55"/>
      <c r="GH78" s="55"/>
      <c r="GI78" s="55"/>
      <c r="GJ78" s="55"/>
      <c r="GK78" s="55"/>
      <c r="GL78" s="55"/>
      <c r="GM78" s="55"/>
      <c r="GN78" s="55"/>
      <c r="GO78" s="55"/>
      <c r="GP78" s="55"/>
      <c r="GQ78" s="55"/>
      <c r="GR78" s="55"/>
      <c r="GS78" s="55"/>
      <c r="GT78" s="55"/>
      <c r="GU78" s="55"/>
      <c r="GV78" s="55"/>
      <c r="GW78" s="55"/>
      <c r="GX78" s="55"/>
      <c r="GY78" s="55"/>
      <c r="GZ78" s="55"/>
      <c r="HA78" s="55"/>
      <c r="HB78" s="55"/>
      <c r="HC78" s="55"/>
      <c r="HD78" s="55"/>
      <c r="HE78" s="55"/>
      <c r="HF78" s="55"/>
      <c r="HG78" s="55"/>
      <c r="HH78" s="55"/>
      <c r="HI78" s="55"/>
      <c r="HJ78" s="55"/>
      <c r="HK78" s="55"/>
      <c r="HL78" s="55"/>
      <c r="HM78" s="55"/>
      <c r="HN78" s="55"/>
      <c r="HO78" s="55"/>
      <c r="HP78" s="55"/>
      <c r="HQ78" s="55"/>
      <c r="HR78" s="55"/>
      <c r="HS78" s="55"/>
      <c r="HT78" s="55"/>
      <c r="HU78" s="55"/>
      <c r="HV78" s="55"/>
      <c r="HW78" s="55"/>
      <c r="HX78" s="55"/>
      <c r="HY78" s="55"/>
      <c r="HZ78" s="55"/>
      <c r="IA78" s="55"/>
      <c r="IB78" s="55"/>
      <c r="IC78" s="55"/>
      <c r="ID78" s="55"/>
      <c r="IE78" s="55"/>
      <c r="IF78" s="55"/>
      <c r="IG78" s="55"/>
      <c r="IH78" s="55"/>
      <c r="II78" s="55"/>
      <c r="IJ78" s="55"/>
      <c r="IK78" s="55"/>
      <c r="IL78" s="55"/>
      <c r="IM78" s="55"/>
      <c r="IN78" s="55"/>
      <c r="IO78" s="55"/>
    </row>
    <row r="79" s="32" customFormat="true" ht="26.25" customHeight="true" spans="1:249">
      <c r="A79" s="122"/>
      <c r="B79" s="122"/>
      <c r="C79" s="123"/>
      <c r="D79" s="124"/>
      <c r="E79" s="133"/>
      <c r="F79" s="35" t="s">
        <v>170</v>
      </c>
      <c r="G79" s="129" t="s">
        <v>171</v>
      </c>
      <c r="H79" s="130"/>
      <c r="I79" s="152" t="s">
        <v>61</v>
      </c>
      <c r="J79" s="153" t="s">
        <v>61</v>
      </c>
      <c r="K79" s="153" t="s">
        <v>61</v>
      </c>
      <c r="L79" s="153" t="s">
        <v>61</v>
      </c>
      <c r="M79" s="176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55"/>
      <c r="FG79" s="55"/>
      <c r="FH79" s="55"/>
      <c r="FI79" s="55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55"/>
      <c r="GW79" s="55"/>
      <c r="GX79" s="55"/>
      <c r="GY79" s="55"/>
      <c r="GZ79" s="55"/>
      <c r="HA79" s="55"/>
      <c r="HB79" s="55"/>
      <c r="HC79" s="55"/>
      <c r="HD79" s="55"/>
      <c r="HE79" s="55"/>
      <c r="HF79" s="55"/>
      <c r="HG79" s="55"/>
      <c r="HH79" s="55"/>
      <c r="HI79" s="55"/>
      <c r="HJ79" s="55"/>
      <c r="HK79" s="55"/>
      <c r="HL79" s="55"/>
      <c r="HM79" s="55"/>
      <c r="HN79" s="55"/>
      <c r="HO79" s="55"/>
      <c r="HP79" s="55"/>
      <c r="HQ79" s="55"/>
      <c r="HR79" s="55"/>
      <c r="HS79" s="55"/>
      <c r="HT79" s="55"/>
      <c r="HU79" s="55"/>
      <c r="HV79" s="55"/>
      <c r="HW79" s="55"/>
      <c r="HX79" s="55"/>
      <c r="HY79" s="55"/>
      <c r="HZ79" s="55"/>
      <c r="IA79" s="55"/>
      <c r="IB79" s="55"/>
      <c r="IC79" s="55"/>
      <c r="ID79" s="55"/>
      <c r="IE79" s="55"/>
      <c r="IF79" s="55"/>
      <c r="IG79" s="55"/>
      <c r="IH79" s="55"/>
      <c r="II79" s="55"/>
      <c r="IJ79" s="55"/>
      <c r="IK79" s="55"/>
      <c r="IL79" s="55"/>
      <c r="IM79" s="55"/>
      <c r="IN79" s="55"/>
      <c r="IO79" s="55"/>
    </row>
    <row r="80" s="32" customFormat="true" ht="26.25" customHeight="true" spans="1:249">
      <c r="A80" s="125"/>
      <c r="B80" s="125"/>
      <c r="C80" s="126"/>
      <c r="D80" s="127"/>
      <c r="E80" s="133"/>
      <c r="F80" s="35" t="s">
        <v>82</v>
      </c>
      <c r="G80" s="129" t="s">
        <v>178</v>
      </c>
      <c r="H80" s="130"/>
      <c r="I80" s="152" t="s">
        <v>61</v>
      </c>
      <c r="J80" s="153" t="s">
        <v>61</v>
      </c>
      <c r="K80" s="153" t="s">
        <v>61</v>
      </c>
      <c r="L80" s="153" t="s">
        <v>61</v>
      </c>
      <c r="M80" s="176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5"/>
      <c r="FK80" s="55"/>
      <c r="FL80" s="55"/>
      <c r="FM80" s="55"/>
      <c r="FN80" s="55"/>
      <c r="FO80" s="55"/>
      <c r="FP80" s="55"/>
      <c r="FQ80" s="55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/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/>
      <c r="IN80" s="55"/>
      <c r="IO80" s="55"/>
    </row>
    <row r="81" s="32" customFormat="true" ht="26.25" customHeight="true" spans="1:249">
      <c r="A81" s="116" t="s">
        <v>179</v>
      </c>
      <c r="B81" s="116"/>
      <c r="C81" s="118" t="s">
        <v>180</v>
      </c>
      <c r="D81" s="131"/>
      <c r="E81" s="134"/>
      <c r="F81" s="116"/>
      <c r="G81" s="118"/>
      <c r="H81" s="131"/>
      <c r="I81" s="152" t="s">
        <v>61</v>
      </c>
      <c r="J81" s="153" t="s">
        <v>61</v>
      </c>
      <c r="K81" s="153" t="s">
        <v>61</v>
      </c>
      <c r="L81" s="153" t="s">
        <v>61</v>
      </c>
      <c r="M81" s="176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/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/>
      <c r="IN81" s="55"/>
      <c r="IO81" s="55"/>
    </row>
    <row r="82" s="32" customFormat="true" ht="26.25" customHeight="true" spans="1:249">
      <c r="A82" s="35"/>
      <c r="B82" s="35" t="s">
        <v>62</v>
      </c>
      <c r="C82" s="129" t="s">
        <v>181</v>
      </c>
      <c r="D82" s="130"/>
      <c r="E82" s="134" t="s">
        <v>182</v>
      </c>
      <c r="F82" s="116"/>
      <c r="G82" s="118" t="s">
        <v>60</v>
      </c>
      <c r="H82" s="131"/>
      <c r="I82" s="152" t="s">
        <v>61</v>
      </c>
      <c r="J82" s="153" t="s">
        <v>61</v>
      </c>
      <c r="K82" s="155"/>
      <c r="L82" s="153" t="s">
        <v>61</v>
      </c>
      <c r="M82" s="176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5"/>
      <c r="FE82" s="55"/>
      <c r="FF82" s="55"/>
      <c r="FG82" s="55"/>
      <c r="FH82" s="55"/>
      <c r="FI82" s="55"/>
      <c r="FJ82" s="55"/>
      <c r="FK82" s="55"/>
      <c r="FL82" s="55"/>
      <c r="FM82" s="55"/>
      <c r="FN82" s="55"/>
      <c r="FO82" s="55"/>
      <c r="FP82" s="55"/>
      <c r="FQ82" s="55"/>
      <c r="FR82" s="55"/>
      <c r="FS82" s="55"/>
      <c r="FT82" s="55"/>
      <c r="FU82" s="55"/>
      <c r="FV82" s="55"/>
      <c r="FW82" s="55"/>
      <c r="FX82" s="55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  <c r="GV82" s="55"/>
      <c r="GW82" s="55"/>
      <c r="GX82" s="55"/>
      <c r="GY82" s="55"/>
      <c r="GZ82" s="55"/>
      <c r="HA82" s="55"/>
      <c r="HB82" s="55"/>
      <c r="HC82" s="55"/>
      <c r="HD82" s="55"/>
      <c r="HE82" s="55"/>
      <c r="HF82" s="55"/>
      <c r="HG82" s="55"/>
      <c r="HH82" s="55"/>
      <c r="HI82" s="55"/>
      <c r="HJ82" s="55"/>
      <c r="HK82" s="55"/>
      <c r="HL82" s="55"/>
      <c r="HM82" s="55"/>
      <c r="HN82" s="55"/>
      <c r="HO82" s="55"/>
      <c r="HP82" s="55"/>
      <c r="HQ82" s="55"/>
      <c r="HR82" s="55"/>
      <c r="HS82" s="55"/>
      <c r="HT82" s="55"/>
      <c r="HU82" s="55"/>
      <c r="HV82" s="55"/>
      <c r="HW82" s="55"/>
      <c r="HX82" s="55"/>
      <c r="HY82" s="55"/>
      <c r="HZ82" s="55"/>
      <c r="IA82" s="55"/>
      <c r="IB82" s="55"/>
      <c r="IC82" s="55"/>
      <c r="ID82" s="55"/>
      <c r="IE82" s="55"/>
      <c r="IF82" s="55"/>
      <c r="IG82" s="55"/>
      <c r="IH82" s="55"/>
      <c r="II82" s="55"/>
      <c r="IJ82" s="55"/>
      <c r="IK82" s="55"/>
      <c r="IL82" s="55"/>
      <c r="IM82" s="55"/>
      <c r="IN82" s="55"/>
      <c r="IO82" s="55"/>
    </row>
    <row r="83" s="32" customFormat="true" ht="26.25" customHeight="true" spans="1:249">
      <c r="A83" s="35"/>
      <c r="B83" s="35" t="s">
        <v>65</v>
      </c>
      <c r="C83" s="129" t="s">
        <v>183</v>
      </c>
      <c r="D83" s="130"/>
      <c r="E83" s="134" t="s">
        <v>90</v>
      </c>
      <c r="F83" s="116"/>
      <c r="G83" s="118" t="s">
        <v>91</v>
      </c>
      <c r="H83" s="131"/>
      <c r="I83" s="152" t="s">
        <v>61</v>
      </c>
      <c r="J83" s="153" t="s">
        <v>61</v>
      </c>
      <c r="K83" s="153" t="s">
        <v>61</v>
      </c>
      <c r="L83" s="167"/>
      <c r="M83" s="176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55"/>
      <c r="EP83" s="55"/>
      <c r="EQ83" s="55"/>
      <c r="ER83" s="55"/>
      <c r="ES83" s="55"/>
      <c r="ET83" s="55"/>
      <c r="EU83" s="55"/>
      <c r="EV83" s="55"/>
      <c r="EW83" s="55"/>
      <c r="EX83" s="55"/>
      <c r="EY83" s="55"/>
      <c r="EZ83" s="55"/>
      <c r="FA83" s="55"/>
      <c r="FB83" s="55"/>
      <c r="FC83" s="55"/>
      <c r="FD83" s="55"/>
      <c r="FE83" s="55"/>
      <c r="FF83" s="55"/>
      <c r="FG83" s="55"/>
      <c r="FH83" s="55"/>
      <c r="FI83" s="55"/>
      <c r="FJ83" s="55"/>
      <c r="FK83" s="55"/>
      <c r="FL83" s="55"/>
      <c r="FM83" s="55"/>
      <c r="FN83" s="55"/>
      <c r="FO83" s="55"/>
      <c r="FP83" s="55"/>
      <c r="FQ83" s="55"/>
      <c r="FR83" s="55"/>
      <c r="FS83" s="55"/>
      <c r="FT83" s="55"/>
      <c r="FU83" s="55"/>
      <c r="FV83" s="55"/>
      <c r="FW83" s="55"/>
      <c r="FX83" s="55"/>
      <c r="FY83" s="55"/>
      <c r="FZ83" s="55"/>
      <c r="GA83" s="55"/>
      <c r="GB83" s="55"/>
      <c r="GC83" s="55"/>
      <c r="GD83" s="55"/>
      <c r="GE83" s="55"/>
      <c r="GF83" s="55"/>
      <c r="GG83" s="55"/>
      <c r="GH83" s="55"/>
      <c r="GI83" s="55"/>
      <c r="GJ83" s="55"/>
      <c r="GK83" s="55"/>
      <c r="GL83" s="55"/>
      <c r="GM83" s="55"/>
      <c r="GN83" s="55"/>
      <c r="GO83" s="55"/>
      <c r="GP83" s="55"/>
      <c r="GQ83" s="55"/>
      <c r="GR83" s="55"/>
      <c r="GS83" s="55"/>
      <c r="GT83" s="55"/>
      <c r="GU83" s="55"/>
      <c r="GV83" s="55"/>
      <c r="GW83" s="55"/>
      <c r="GX83" s="55"/>
      <c r="GY83" s="55"/>
      <c r="GZ83" s="55"/>
      <c r="HA83" s="55"/>
      <c r="HB83" s="55"/>
      <c r="HC83" s="55"/>
      <c r="HD83" s="55"/>
      <c r="HE83" s="55"/>
      <c r="HF83" s="55"/>
      <c r="HG83" s="55"/>
      <c r="HH83" s="55"/>
      <c r="HI83" s="55"/>
      <c r="HJ83" s="55"/>
      <c r="HK83" s="55"/>
      <c r="HL83" s="55"/>
      <c r="HM83" s="55"/>
      <c r="HN83" s="55"/>
      <c r="HO83" s="55"/>
      <c r="HP83" s="55"/>
      <c r="HQ83" s="55"/>
      <c r="HR83" s="55"/>
      <c r="HS83" s="55"/>
      <c r="HT83" s="55"/>
      <c r="HU83" s="55"/>
      <c r="HV83" s="55"/>
      <c r="HW83" s="55"/>
      <c r="HX83" s="55"/>
      <c r="HY83" s="55"/>
      <c r="HZ83" s="55"/>
      <c r="IA83" s="55"/>
      <c r="IB83" s="55"/>
      <c r="IC83" s="55"/>
      <c r="ID83" s="55"/>
      <c r="IE83" s="55"/>
      <c r="IF83" s="55"/>
      <c r="IG83" s="55"/>
      <c r="IH83" s="55"/>
      <c r="II83" s="55"/>
      <c r="IJ83" s="55"/>
      <c r="IK83" s="55"/>
      <c r="IL83" s="55"/>
      <c r="IM83" s="55"/>
      <c r="IN83" s="55"/>
      <c r="IO83" s="55"/>
    </row>
    <row r="84" s="32" customFormat="true" ht="26.25" customHeight="true" spans="1:249">
      <c r="A84" s="35"/>
      <c r="B84" s="35" t="s">
        <v>82</v>
      </c>
      <c r="C84" s="129" t="s">
        <v>184</v>
      </c>
      <c r="D84" s="130"/>
      <c r="E84" s="133"/>
      <c r="F84" s="35"/>
      <c r="G84" s="129"/>
      <c r="H84" s="130"/>
      <c r="I84" s="152" t="s">
        <v>61</v>
      </c>
      <c r="J84" s="153" t="s">
        <v>61</v>
      </c>
      <c r="K84" s="153" t="s">
        <v>61</v>
      </c>
      <c r="L84" s="153" t="s">
        <v>61</v>
      </c>
      <c r="M84" s="176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5"/>
      <c r="ES84" s="55"/>
      <c r="ET84" s="55"/>
      <c r="EU84" s="55"/>
      <c r="EV84" s="55"/>
      <c r="EW84" s="55"/>
      <c r="EX84" s="55"/>
      <c r="EY84" s="55"/>
      <c r="EZ84" s="55"/>
      <c r="FA84" s="55"/>
      <c r="FB84" s="55"/>
      <c r="FC84" s="55"/>
      <c r="FD84" s="55"/>
      <c r="FE84" s="55"/>
      <c r="FF84" s="55"/>
      <c r="FG84" s="55"/>
      <c r="FH84" s="55"/>
      <c r="FI84" s="55"/>
      <c r="FJ84" s="55"/>
      <c r="FK84" s="55"/>
      <c r="FL84" s="55"/>
      <c r="FM84" s="55"/>
      <c r="FN84" s="55"/>
      <c r="FO84" s="55"/>
      <c r="FP84" s="55"/>
      <c r="FQ84" s="55"/>
      <c r="FR84" s="55"/>
      <c r="FS84" s="55"/>
      <c r="FT84" s="55"/>
      <c r="FU84" s="55"/>
      <c r="FV84" s="55"/>
      <c r="FW84" s="55"/>
      <c r="FX84" s="55"/>
      <c r="FY84" s="55"/>
      <c r="FZ84" s="55"/>
      <c r="GA84" s="55"/>
      <c r="GB84" s="55"/>
      <c r="GC84" s="55"/>
      <c r="GD84" s="55"/>
      <c r="GE84" s="55"/>
      <c r="GF84" s="55"/>
      <c r="GG84" s="55"/>
      <c r="GH84" s="55"/>
      <c r="GI84" s="55"/>
      <c r="GJ84" s="55"/>
      <c r="GK84" s="55"/>
      <c r="GL84" s="55"/>
      <c r="GM84" s="55"/>
      <c r="GN84" s="55"/>
      <c r="GO84" s="55"/>
      <c r="GP84" s="55"/>
      <c r="GQ84" s="55"/>
      <c r="GR84" s="55"/>
      <c r="GS84" s="55"/>
      <c r="GT84" s="55"/>
      <c r="GU84" s="55"/>
      <c r="GV84" s="55"/>
      <c r="GW84" s="55"/>
      <c r="GX84" s="55"/>
      <c r="GY84" s="55"/>
      <c r="GZ84" s="55"/>
      <c r="HA84" s="55"/>
      <c r="HB84" s="55"/>
      <c r="HC84" s="55"/>
      <c r="HD84" s="55"/>
      <c r="HE84" s="55"/>
      <c r="HF84" s="55"/>
      <c r="HG84" s="55"/>
      <c r="HH84" s="55"/>
      <c r="HI84" s="55"/>
      <c r="HJ84" s="55"/>
      <c r="HK84" s="55"/>
      <c r="HL84" s="55"/>
      <c r="HM84" s="55"/>
      <c r="HN84" s="55"/>
      <c r="HO84" s="55"/>
      <c r="HP84" s="55"/>
      <c r="HQ84" s="55"/>
      <c r="HR84" s="55"/>
      <c r="HS84" s="55"/>
      <c r="HT84" s="55"/>
      <c r="HU84" s="55"/>
      <c r="HV84" s="55"/>
      <c r="HW84" s="55"/>
      <c r="HX84" s="55"/>
      <c r="HY84" s="55"/>
      <c r="HZ84" s="55"/>
      <c r="IA84" s="55"/>
      <c r="IB84" s="55"/>
      <c r="IC84" s="55"/>
      <c r="ID84" s="55"/>
      <c r="IE84" s="55"/>
      <c r="IF84" s="55"/>
      <c r="IG84" s="55"/>
      <c r="IH84" s="55"/>
      <c r="II84" s="55"/>
      <c r="IJ84" s="55"/>
      <c r="IK84" s="55"/>
      <c r="IL84" s="55"/>
      <c r="IM84" s="55"/>
      <c r="IN84" s="55"/>
      <c r="IO84" s="55"/>
    </row>
    <row r="85" s="32" customFormat="true" ht="26.25" customHeight="true" spans="1:249">
      <c r="A85" s="116" t="s">
        <v>185</v>
      </c>
      <c r="B85" s="116"/>
      <c r="C85" s="118" t="s">
        <v>186</v>
      </c>
      <c r="D85" s="131"/>
      <c r="E85" s="134"/>
      <c r="F85" s="116"/>
      <c r="G85" s="118"/>
      <c r="H85" s="131"/>
      <c r="I85" s="152" t="s">
        <v>61</v>
      </c>
      <c r="J85" s="153" t="s">
        <v>61</v>
      </c>
      <c r="K85" s="153" t="s">
        <v>61</v>
      </c>
      <c r="L85" s="153" t="s">
        <v>61</v>
      </c>
      <c r="M85" s="176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55"/>
      <c r="DE85" s="55"/>
      <c r="DF85" s="55"/>
      <c r="DG85" s="55"/>
      <c r="DH85" s="55"/>
      <c r="DI85" s="55"/>
      <c r="DJ85" s="55"/>
      <c r="DK85" s="55"/>
      <c r="DL85" s="55"/>
      <c r="DM85" s="55"/>
      <c r="DN85" s="55"/>
      <c r="DO85" s="55"/>
      <c r="DP85" s="55"/>
      <c r="DQ85" s="55"/>
      <c r="DR85" s="55"/>
      <c r="DS85" s="55"/>
      <c r="DT85" s="55"/>
      <c r="DU85" s="55"/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  <c r="EG85" s="55"/>
      <c r="EH85" s="55"/>
      <c r="EI85" s="55"/>
      <c r="EJ85" s="55"/>
      <c r="EK85" s="55"/>
      <c r="EL85" s="55"/>
      <c r="EM85" s="55"/>
      <c r="EN85" s="55"/>
      <c r="EO85" s="55"/>
      <c r="EP85" s="55"/>
      <c r="EQ85" s="55"/>
      <c r="ER85" s="55"/>
      <c r="ES85" s="55"/>
      <c r="ET85" s="55"/>
      <c r="EU85" s="55"/>
      <c r="EV85" s="55"/>
      <c r="EW85" s="55"/>
      <c r="EX85" s="55"/>
      <c r="EY85" s="55"/>
      <c r="EZ85" s="55"/>
      <c r="FA85" s="55"/>
      <c r="FB85" s="55"/>
      <c r="FC85" s="55"/>
      <c r="FD85" s="55"/>
      <c r="FE85" s="55"/>
      <c r="FF85" s="55"/>
      <c r="FG85" s="55"/>
      <c r="FH85" s="55"/>
      <c r="FI85" s="55"/>
      <c r="FJ85" s="55"/>
      <c r="FK85" s="55"/>
      <c r="FL85" s="55"/>
      <c r="FM85" s="55"/>
      <c r="FN85" s="55"/>
      <c r="FO85" s="55"/>
      <c r="FP85" s="55"/>
      <c r="FQ85" s="55"/>
      <c r="FR85" s="55"/>
      <c r="FS85" s="55"/>
      <c r="FT85" s="55"/>
      <c r="FU85" s="55"/>
      <c r="FV85" s="55"/>
      <c r="FW85" s="55"/>
      <c r="FX85" s="55"/>
      <c r="FY85" s="55"/>
      <c r="FZ85" s="55"/>
      <c r="GA85" s="55"/>
      <c r="GB85" s="55"/>
      <c r="GC85" s="55"/>
      <c r="GD85" s="55"/>
      <c r="GE85" s="55"/>
      <c r="GF85" s="55"/>
      <c r="GG85" s="55"/>
      <c r="GH85" s="55"/>
      <c r="GI85" s="55"/>
      <c r="GJ85" s="55"/>
      <c r="GK85" s="55"/>
      <c r="GL85" s="55"/>
      <c r="GM85" s="55"/>
      <c r="GN85" s="55"/>
      <c r="GO85" s="55"/>
      <c r="GP85" s="55"/>
      <c r="GQ85" s="55"/>
      <c r="GR85" s="55"/>
      <c r="GS85" s="55"/>
      <c r="GT85" s="55"/>
      <c r="GU85" s="55"/>
      <c r="GV85" s="55"/>
      <c r="GW85" s="55"/>
      <c r="GX85" s="55"/>
      <c r="GY85" s="55"/>
      <c r="GZ85" s="55"/>
      <c r="HA85" s="55"/>
      <c r="HB85" s="55"/>
      <c r="HC85" s="55"/>
      <c r="HD85" s="55"/>
      <c r="HE85" s="55"/>
      <c r="HF85" s="55"/>
      <c r="HG85" s="55"/>
      <c r="HH85" s="55"/>
      <c r="HI85" s="55"/>
      <c r="HJ85" s="55"/>
      <c r="HK85" s="55"/>
      <c r="HL85" s="55"/>
      <c r="HM85" s="55"/>
      <c r="HN85" s="55"/>
      <c r="HO85" s="55"/>
      <c r="HP85" s="55"/>
      <c r="HQ85" s="55"/>
      <c r="HR85" s="55"/>
      <c r="HS85" s="55"/>
      <c r="HT85" s="55"/>
      <c r="HU85" s="55"/>
      <c r="HV85" s="55"/>
      <c r="HW85" s="55"/>
      <c r="HX85" s="55"/>
      <c r="HY85" s="55"/>
      <c r="HZ85" s="55"/>
      <c r="IA85" s="55"/>
      <c r="IB85" s="55"/>
      <c r="IC85" s="55"/>
      <c r="ID85" s="55"/>
      <c r="IE85" s="55"/>
      <c r="IF85" s="55"/>
      <c r="IG85" s="55"/>
      <c r="IH85" s="55"/>
      <c r="II85" s="55"/>
      <c r="IJ85" s="55"/>
      <c r="IK85" s="55"/>
      <c r="IL85" s="55"/>
      <c r="IM85" s="55"/>
      <c r="IN85" s="55"/>
      <c r="IO85" s="55"/>
    </row>
    <row r="86" s="32" customFormat="true" ht="26.25" customHeight="true" spans="1:249">
      <c r="A86" s="35"/>
      <c r="B86" s="35" t="s">
        <v>62</v>
      </c>
      <c r="C86" s="129" t="s">
        <v>187</v>
      </c>
      <c r="D86" s="130"/>
      <c r="E86" s="134" t="s">
        <v>147</v>
      </c>
      <c r="F86" s="116"/>
      <c r="G86" s="118" t="s">
        <v>148</v>
      </c>
      <c r="H86" s="131"/>
      <c r="I86" s="152" t="s">
        <v>61</v>
      </c>
      <c r="J86" s="153" t="s">
        <v>61</v>
      </c>
      <c r="K86" s="153" t="s">
        <v>61</v>
      </c>
      <c r="L86" s="167"/>
      <c r="M86" s="176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55"/>
      <c r="DC86" s="55"/>
      <c r="DD86" s="55"/>
      <c r="DE86" s="55"/>
      <c r="DF86" s="55"/>
      <c r="DG86" s="55"/>
      <c r="DH86" s="55"/>
      <c r="DI86" s="55"/>
      <c r="DJ86" s="55"/>
      <c r="DK86" s="55"/>
      <c r="DL86" s="55"/>
      <c r="DM86" s="55"/>
      <c r="DN86" s="55"/>
      <c r="DO86" s="55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  <c r="EG86" s="55"/>
      <c r="EH86" s="55"/>
      <c r="EI86" s="55"/>
      <c r="EJ86" s="55"/>
      <c r="EK86" s="55"/>
      <c r="EL86" s="55"/>
      <c r="EM86" s="55"/>
      <c r="EN86" s="55"/>
      <c r="EO86" s="55"/>
      <c r="EP86" s="55"/>
      <c r="EQ86" s="55"/>
      <c r="ER86" s="55"/>
      <c r="ES86" s="55"/>
      <c r="ET86" s="55"/>
      <c r="EU86" s="55"/>
      <c r="EV86" s="55"/>
      <c r="EW86" s="55"/>
      <c r="EX86" s="55"/>
      <c r="EY86" s="55"/>
      <c r="EZ86" s="55"/>
      <c r="FA86" s="55"/>
      <c r="FB86" s="55"/>
      <c r="FC86" s="55"/>
      <c r="FD86" s="55"/>
      <c r="FE86" s="55"/>
      <c r="FF86" s="55"/>
      <c r="FG86" s="55"/>
      <c r="FH86" s="55"/>
      <c r="FI86" s="55"/>
      <c r="FJ86" s="55"/>
      <c r="FK86" s="55"/>
      <c r="FL86" s="55"/>
      <c r="FM86" s="55"/>
      <c r="FN86" s="55"/>
      <c r="FO86" s="55"/>
      <c r="FP86" s="55"/>
      <c r="FQ86" s="55"/>
      <c r="FR86" s="55"/>
      <c r="FS86" s="55"/>
      <c r="FT86" s="55"/>
      <c r="FU86" s="55"/>
      <c r="FV86" s="55"/>
      <c r="FW86" s="55"/>
      <c r="FX86" s="55"/>
      <c r="FY86" s="55"/>
      <c r="FZ86" s="55"/>
      <c r="GA86" s="55"/>
      <c r="GB86" s="55"/>
      <c r="GC86" s="55"/>
      <c r="GD86" s="55"/>
      <c r="GE86" s="55"/>
      <c r="GF86" s="55"/>
      <c r="GG86" s="55"/>
      <c r="GH86" s="55"/>
      <c r="GI86" s="55"/>
      <c r="GJ86" s="55"/>
      <c r="GK86" s="55"/>
      <c r="GL86" s="55"/>
      <c r="GM86" s="55"/>
      <c r="GN86" s="55"/>
      <c r="GO86" s="55"/>
      <c r="GP86" s="55"/>
      <c r="GQ86" s="55"/>
      <c r="GR86" s="55"/>
      <c r="GS86" s="55"/>
      <c r="GT86" s="55"/>
      <c r="GU86" s="55"/>
      <c r="GV86" s="55"/>
      <c r="GW86" s="55"/>
      <c r="GX86" s="55"/>
      <c r="GY86" s="55"/>
      <c r="GZ86" s="55"/>
      <c r="HA86" s="55"/>
      <c r="HB86" s="55"/>
      <c r="HC86" s="55"/>
      <c r="HD86" s="55"/>
      <c r="HE86" s="55"/>
      <c r="HF86" s="55"/>
      <c r="HG86" s="55"/>
      <c r="HH86" s="55"/>
      <c r="HI86" s="55"/>
      <c r="HJ86" s="55"/>
      <c r="HK86" s="55"/>
      <c r="HL86" s="55"/>
      <c r="HM86" s="55"/>
      <c r="HN86" s="55"/>
      <c r="HO86" s="55"/>
      <c r="HP86" s="55"/>
      <c r="HQ86" s="55"/>
      <c r="HR86" s="55"/>
      <c r="HS86" s="55"/>
      <c r="HT86" s="55"/>
      <c r="HU86" s="55"/>
      <c r="HV86" s="55"/>
      <c r="HW86" s="55"/>
      <c r="HX86" s="55"/>
      <c r="HY86" s="55"/>
      <c r="HZ86" s="55"/>
      <c r="IA86" s="55"/>
      <c r="IB86" s="55"/>
      <c r="IC86" s="55"/>
      <c r="ID86" s="55"/>
      <c r="IE86" s="55"/>
      <c r="IF86" s="55"/>
      <c r="IG86" s="55"/>
      <c r="IH86" s="55"/>
      <c r="II86" s="55"/>
      <c r="IJ86" s="55"/>
      <c r="IK86" s="55"/>
      <c r="IL86" s="55"/>
      <c r="IM86" s="55"/>
      <c r="IN86" s="55"/>
      <c r="IO86" s="55"/>
    </row>
    <row r="87" s="32" customFormat="true" ht="26.25" customHeight="true" spans="1:249">
      <c r="A87" s="35"/>
      <c r="B87" s="35" t="s">
        <v>65</v>
      </c>
      <c r="C87" s="129" t="s">
        <v>188</v>
      </c>
      <c r="D87" s="130"/>
      <c r="E87" s="134" t="s">
        <v>174</v>
      </c>
      <c r="F87" s="116"/>
      <c r="G87" s="118" t="s">
        <v>175</v>
      </c>
      <c r="H87" s="131"/>
      <c r="I87" s="152" t="s">
        <v>61</v>
      </c>
      <c r="J87" s="153" t="s">
        <v>61</v>
      </c>
      <c r="K87" s="153" t="s">
        <v>61</v>
      </c>
      <c r="L87" s="153" t="s">
        <v>61</v>
      </c>
      <c r="M87" s="176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55"/>
      <c r="FG87" s="55"/>
      <c r="FH87" s="55"/>
      <c r="FI87" s="55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55"/>
      <c r="FU87" s="55"/>
      <c r="FV87" s="55"/>
      <c r="FW87" s="55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55"/>
      <c r="GI87" s="55"/>
      <c r="GJ87" s="55"/>
      <c r="GK87" s="55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55"/>
      <c r="GW87" s="55"/>
      <c r="GX87" s="55"/>
      <c r="GY87" s="55"/>
      <c r="GZ87" s="55"/>
      <c r="HA87" s="55"/>
      <c r="HB87" s="55"/>
      <c r="HC87" s="55"/>
      <c r="HD87" s="55"/>
      <c r="HE87" s="55"/>
      <c r="HF87" s="55"/>
      <c r="HG87" s="55"/>
      <c r="HH87" s="55"/>
      <c r="HI87" s="55"/>
      <c r="HJ87" s="55"/>
      <c r="HK87" s="55"/>
      <c r="HL87" s="55"/>
      <c r="HM87" s="55"/>
      <c r="HN87" s="55"/>
      <c r="HO87" s="55"/>
      <c r="HP87" s="55"/>
      <c r="HQ87" s="55"/>
      <c r="HR87" s="55"/>
      <c r="HS87" s="55"/>
      <c r="HT87" s="55"/>
      <c r="HU87" s="55"/>
      <c r="HV87" s="55"/>
      <c r="HW87" s="55"/>
      <c r="HX87" s="55"/>
      <c r="HY87" s="55"/>
      <c r="HZ87" s="55"/>
      <c r="IA87" s="55"/>
      <c r="IB87" s="55"/>
      <c r="IC87" s="55"/>
      <c r="ID87" s="55"/>
      <c r="IE87" s="55"/>
      <c r="IF87" s="55"/>
      <c r="IG87" s="55"/>
      <c r="IH87" s="55"/>
      <c r="II87" s="55"/>
      <c r="IJ87" s="55"/>
      <c r="IK87" s="55"/>
      <c r="IL87" s="55"/>
      <c r="IM87" s="55"/>
      <c r="IN87" s="55"/>
      <c r="IO87" s="55"/>
    </row>
    <row r="88" s="32" customFormat="true" ht="26.25" customHeight="true" spans="1:249">
      <c r="A88" s="116" t="s">
        <v>189</v>
      </c>
      <c r="B88" s="116"/>
      <c r="C88" s="118" t="s">
        <v>190</v>
      </c>
      <c r="D88" s="131"/>
      <c r="E88" s="134" t="s">
        <v>191</v>
      </c>
      <c r="F88" s="116"/>
      <c r="G88" s="118" t="s">
        <v>190</v>
      </c>
      <c r="H88" s="131"/>
      <c r="I88" s="152" t="s">
        <v>61</v>
      </c>
      <c r="J88" s="153" t="s">
        <v>61</v>
      </c>
      <c r="K88" s="153" t="s">
        <v>61</v>
      </c>
      <c r="L88" s="167"/>
      <c r="M88" s="176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55"/>
      <c r="DE88" s="55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55"/>
      <c r="ES88" s="55"/>
      <c r="ET88" s="55"/>
      <c r="EU88" s="55"/>
      <c r="EV88" s="55"/>
      <c r="EW88" s="55"/>
      <c r="EX88" s="55"/>
      <c r="EY88" s="55"/>
      <c r="EZ88" s="55"/>
      <c r="FA88" s="55"/>
      <c r="FB88" s="55"/>
      <c r="FC88" s="55"/>
      <c r="FD88" s="55"/>
      <c r="FE88" s="55"/>
      <c r="FF88" s="55"/>
      <c r="FG88" s="55"/>
      <c r="FH88" s="55"/>
      <c r="FI88" s="55"/>
      <c r="FJ88" s="55"/>
      <c r="FK88" s="55"/>
      <c r="FL88" s="55"/>
      <c r="FM88" s="55"/>
      <c r="FN88" s="55"/>
      <c r="FO88" s="55"/>
      <c r="FP88" s="55"/>
      <c r="FQ88" s="55"/>
      <c r="FR88" s="55"/>
      <c r="FS88" s="55"/>
      <c r="FT88" s="55"/>
      <c r="FU88" s="55"/>
      <c r="FV88" s="55"/>
      <c r="FW88" s="55"/>
      <c r="FX88" s="55"/>
      <c r="FY88" s="55"/>
      <c r="FZ88" s="55"/>
      <c r="GA88" s="55"/>
      <c r="GB88" s="55"/>
      <c r="GC88" s="55"/>
      <c r="GD88" s="55"/>
      <c r="GE88" s="55"/>
      <c r="GF88" s="55"/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55"/>
      <c r="GW88" s="55"/>
      <c r="GX88" s="55"/>
      <c r="GY88" s="55"/>
      <c r="GZ88" s="55"/>
      <c r="HA88" s="55"/>
      <c r="HB88" s="55"/>
      <c r="HC88" s="55"/>
      <c r="HD88" s="55"/>
      <c r="HE88" s="55"/>
      <c r="HF88" s="55"/>
      <c r="HG88" s="55"/>
      <c r="HH88" s="55"/>
      <c r="HI88" s="55"/>
      <c r="HJ88" s="55"/>
      <c r="HK88" s="55"/>
      <c r="HL88" s="55"/>
      <c r="HM88" s="55"/>
      <c r="HN88" s="55"/>
      <c r="HO88" s="55"/>
      <c r="HP88" s="55"/>
      <c r="HQ88" s="55"/>
      <c r="HR88" s="55"/>
      <c r="HS88" s="55"/>
      <c r="HT88" s="55"/>
      <c r="HU88" s="55"/>
      <c r="HV88" s="55"/>
      <c r="HW88" s="55"/>
      <c r="HX88" s="55"/>
      <c r="HY88" s="55"/>
      <c r="HZ88" s="55"/>
      <c r="IA88" s="55"/>
      <c r="IB88" s="55"/>
      <c r="IC88" s="55"/>
      <c r="ID88" s="55"/>
      <c r="IE88" s="55"/>
      <c r="IF88" s="55"/>
      <c r="IG88" s="55"/>
      <c r="IH88" s="55"/>
      <c r="II88" s="55"/>
      <c r="IJ88" s="55"/>
      <c r="IK88" s="55"/>
      <c r="IL88" s="55"/>
      <c r="IM88" s="55"/>
      <c r="IN88" s="55"/>
      <c r="IO88" s="55"/>
    </row>
    <row r="89" s="32" customFormat="true" ht="26.25" customHeight="true" spans="1:249">
      <c r="A89" s="35"/>
      <c r="B89" s="35" t="s">
        <v>62</v>
      </c>
      <c r="C89" s="129" t="s">
        <v>192</v>
      </c>
      <c r="D89" s="130"/>
      <c r="E89" s="133"/>
      <c r="F89" s="35" t="s">
        <v>97</v>
      </c>
      <c r="G89" s="129" t="s">
        <v>192</v>
      </c>
      <c r="H89" s="130"/>
      <c r="I89" s="152" t="s">
        <v>61</v>
      </c>
      <c r="J89" s="153" t="s">
        <v>61</v>
      </c>
      <c r="K89" s="153" t="s">
        <v>61</v>
      </c>
      <c r="L89" s="167"/>
      <c r="M89" s="176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55"/>
      <c r="FG89" s="55"/>
      <c r="FH89" s="55"/>
      <c r="FI89" s="55"/>
      <c r="FJ89" s="55"/>
      <c r="FK89" s="55"/>
      <c r="FL89" s="55"/>
      <c r="FM89" s="55"/>
      <c r="FN89" s="55"/>
      <c r="FO89" s="55"/>
      <c r="FP89" s="55"/>
      <c r="FQ89" s="55"/>
      <c r="FR89" s="55"/>
      <c r="FS89" s="55"/>
      <c r="FT89" s="55"/>
      <c r="FU89" s="55"/>
      <c r="FV89" s="55"/>
      <c r="FW89" s="55"/>
      <c r="FX89" s="55"/>
      <c r="FY89" s="55"/>
      <c r="FZ89" s="55"/>
      <c r="GA89" s="55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55"/>
      <c r="GW89" s="55"/>
      <c r="GX89" s="55"/>
      <c r="GY89" s="55"/>
      <c r="GZ89" s="55"/>
      <c r="HA89" s="55"/>
      <c r="HB89" s="55"/>
      <c r="HC89" s="55"/>
      <c r="HD89" s="55"/>
      <c r="HE89" s="55"/>
      <c r="HF89" s="55"/>
      <c r="HG89" s="55"/>
      <c r="HH89" s="55"/>
      <c r="HI89" s="55"/>
      <c r="HJ89" s="55"/>
      <c r="HK89" s="55"/>
      <c r="HL89" s="55"/>
      <c r="HM89" s="55"/>
      <c r="HN89" s="55"/>
      <c r="HO89" s="55"/>
      <c r="HP89" s="55"/>
      <c r="HQ89" s="55"/>
      <c r="HR89" s="55"/>
      <c r="HS89" s="55"/>
      <c r="HT89" s="55"/>
      <c r="HU89" s="55"/>
      <c r="HV89" s="55"/>
      <c r="HW89" s="55"/>
      <c r="HX89" s="55"/>
      <c r="HY89" s="55"/>
      <c r="HZ89" s="55"/>
      <c r="IA89" s="55"/>
      <c r="IB89" s="55"/>
      <c r="IC89" s="55"/>
      <c r="ID89" s="55"/>
      <c r="IE89" s="55"/>
      <c r="IF89" s="55"/>
      <c r="IG89" s="55"/>
      <c r="IH89" s="55"/>
      <c r="II89" s="55"/>
      <c r="IJ89" s="55"/>
      <c r="IK89" s="55"/>
      <c r="IL89" s="55"/>
      <c r="IM89" s="55"/>
      <c r="IN89" s="55"/>
      <c r="IO89" s="55"/>
    </row>
    <row r="90" s="32" customFormat="true" ht="26.25" customHeight="true" spans="1:249">
      <c r="A90" s="35"/>
      <c r="B90" s="35" t="s">
        <v>65</v>
      </c>
      <c r="C90" s="129" t="s">
        <v>193</v>
      </c>
      <c r="D90" s="130"/>
      <c r="E90" s="133"/>
      <c r="F90" s="35" t="s">
        <v>99</v>
      </c>
      <c r="G90" s="129" t="s">
        <v>193</v>
      </c>
      <c r="H90" s="130"/>
      <c r="I90" s="152" t="s">
        <v>61</v>
      </c>
      <c r="J90" s="153" t="s">
        <v>61</v>
      </c>
      <c r="K90" s="153" t="s">
        <v>61</v>
      </c>
      <c r="L90" s="167"/>
      <c r="M90" s="176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5"/>
      <c r="ES90" s="55"/>
      <c r="ET90" s="55"/>
      <c r="EU90" s="55"/>
      <c r="EV90" s="55"/>
      <c r="EW90" s="55"/>
      <c r="EX90" s="55"/>
      <c r="EY90" s="55"/>
      <c r="EZ90" s="55"/>
      <c r="FA90" s="55"/>
      <c r="FB90" s="55"/>
      <c r="FC90" s="55"/>
      <c r="FD90" s="55"/>
      <c r="FE90" s="55"/>
      <c r="FF90" s="55"/>
      <c r="FG90" s="55"/>
      <c r="FH90" s="55"/>
      <c r="FI90" s="55"/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5"/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5"/>
      <c r="IM90" s="55"/>
      <c r="IN90" s="55"/>
      <c r="IO90" s="55"/>
    </row>
    <row r="91" s="32" customFormat="true" ht="26.25" customHeight="true" spans="1:249">
      <c r="A91" s="35"/>
      <c r="B91" s="35" t="s">
        <v>82</v>
      </c>
      <c r="C91" s="129" t="s">
        <v>194</v>
      </c>
      <c r="D91" s="130"/>
      <c r="E91" s="133"/>
      <c r="F91" s="35" t="s">
        <v>82</v>
      </c>
      <c r="G91" s="129" t="s">
        <v>194</v>
      </c>
      <c r="H91" s="130"/>
      <c r="I91" s="152" t="s">
        <v>61</v>
      </c>
      <c r="J91" s="153" t="s">
        <v>61</v>
      </c>
      <c r="K91" s="153" t="s">
        <v>61</v>
      </c>
      <c r="L91" s="167"/>
      <c r="M91" s="176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/>
      <c r="EU91" s="55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55"/>
      <c r="FG91" s="55"/>
      <c r="FH91" s="55"/>
      <c r="FI91" s="55"/>
      <c r="FJ91" s="55"/>
      <c r="FK91" s="55"/>
      <c r="FL91" s="55"/>
      <c r="FM91" s="55"/>
      <c r="FN91" s="55"/>
      <c r="FO91" s="55"/>
      <c r="FP91" s="55"/>
      <c r="FQ91" s="55"/>
      <c r="FR91" s="55"/>
      <c r="FS91" s="55"/>
      <c r="FT91" s="55"/>
      <c r="FU91" s="55"/>
      <c r="FV91" s="55"/>
      <c r="FW91" s="55"/>
      <c r="FX91" s="55"/>
      <c r="FY91" s="55"/>
      <c r="FZ91" s="55"/>
      <c r="GA91" s="55"/>
      <c r="GB91" s="55"/>
      <c r="GC91" s="55"/>
      <c r="GD91" s="55"/>
      <c r="GE91" s="55"/>
      <c r="GF91" s="55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5"/>
      <c r="GS91" s="55"/>
      <c r="GT91" s="55"/>
      <c r="GU91" s="55"/>
      <c r="GV91" s="55"/>
      <c r="GW91" s="55"/>
      <c r="GX91" s="55"/>
      <c r="GY91" s="55"/>
      <c r="GZ91" s="55"/>
      <c r="HA91" s="55"/>
      <c r="HB91" s="55"/>
      <c r="HC91" s="55"/>
      <c r="HD91" s="55"/>
      <c r="HE91" s="55"/>
      <c r="HF91" s="55"/>
      <c r="HG91" s="55"/>
      <c r="HH91" s="55"/>
      <c r="HI91" s="55"/>
      <c r="HJ91" s="55"/>
      <c r="HK91" s="55"/>
      <c r="HL91" s="55"/>
      <c r="HM91" s="55"/>
      <c r="HN91" s="55"/>
      <c r="HO91" s="55"/>
      <c r="HP91" s="55"/>
      <c r="HQ91" s="55"/>
      <c r="HR91" s="55"/>
      <c r="HS91" s="55"/>
      <c r="HT91" s="55"/>
      <c r="HU91" s="55"/>
      <c r="HV91" s="55"/>
      <c r="HW91" s="55"/>
      <c r="HX91" s="55"/>
      <c r="HY91" s="55"/>
      <c r="HZ91" s="55"/>
      <c r="IA91" s="55"/>
      <c r="IB91" s="55"/>
      <c r="IC91" s="55"/>
      <c r="ID91" s="55"/>
      <c r="IE91" s="55"/>
      <c r="IF91" s="55"/>
      <c r="IG91" s="55"/>
      <c r="IH91" s="55"/>
      <c r="II91" s="55"/>
      <c r="IJ91" s="55"/>
      <c r="IK91" s="55"/>
      <c r="IL91" s="55"/>
      <c r="IM91" s="55"/>
      <c r="IN91" s="55"/>
      <c r="IO91" s="55"/>
    </row>
    <row r="92" s="32" customFormat="true" ht="26.25" customHeight="true" spans="1:249">
      <c r="A92" s="116" t="s">
        <v>195</v>
      </c>
      <c r="B92" s="116"/>
      <c r="C92" s="118" t="s">
        <v>196</v>
      </c>
      <c r="D92" s="131"/>
      <c r="E92" s="134"/>
      <c r="F92" s="116"/>
      <c r="G92" s="118"/>
      <c r="H92" s="131"/>
      <c r="I92" s="152" t="s">
        <v>61</v>
      </c>
      <c r="J92" s="153" t="s">
        <v>61</v>
      </c>
      <c r="K92" s="153" t="s">
        <v>61</v>
      </c>
      <c r="L92" s="153" t="s">
        <v>61</v>
      </c>
      <c r="M92" s="176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/>
      <c r="EU92" s="55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55"/>
      <c r="FG92" s="55"/>
      <c r="FH92" s="55"/>
      <c r="FI92" s="55"/>
      <c r="FJ92" s="55"/>
      <c r="FK92" s="55"/>
      <c r="FL92" s="55"/>
      <c r="FM92" s="55"/>
      <c r="FN92" s="55"/>
      <c r="FO92" s="55"/>
      <c r="FP92" s="55"/>
      <c r="FQ92" s="55"/>
      <c r="FR92" s="55"/>
      <c r="FS92" s="55"/>
      <c r="FT92" s="55"/>
      <c r="FU92" s="55"/>
      <c r="FV92" s="55"/>
      <c r="FW92" s="55"/>
      <c r="FX92" s="55"/>
      <c r="FY92" s="55"/>
      <c r="FZ92" s="55"/>
      <c r="GA92" s="55"/>
      <c r="GB92" s="55"/>
      <c r="GC92" s="55"/>
      <c r="GD92" s="55"/>
      <c r="GE92" s="55"/>
      <c r="GF92" s="55"/>
      <c r="GG92" s="55"/>
      <c r="GH92" s="55"/>
      <c r="GI92" s="55"/>
      <c r="GJ92" s="55"/>
      <c r="GK92" s="55"/>
      <c r="GL92" s="55"/>
      <c r="GM92" s="55"/>
      <c r="GN92" s="55"/>
      <c r="GO92" s="55"/>
      <c r="GP92" s="55"/>
      <c r="GQ92" s="55"/>
      <c r="GR92" s="55"/>
      <c r="GS92" s="55"/>
      <c r="GT92" s="55"/>
      <c r="GU92" s="55"/>
      <c r="GV92" s="55"/>
      <c r="GW92" s="55"/>
      <c r="GX92" s="55"/>
      <c r="GY92" s="55"/>
      <c r="GZ92" s="55"/>
      <c r="HA92" s="55"/>
      <c r="HB92" s="55"/>
      <c r="HC92" s="55"/>
      <c r="HD92" s="55"/>
      <c r="HE92" s="55"/>
      <c r="HF92" s="55"/>
      <c r="HG92" s="55"/>
      <c r="HH92" s="55"/>
      <c r="HI92" s="55"/>
      <c r="HJ92" s="55"/>
      <c r="HK92" s="55"/>
      <c r="HL92" s="55"/>
      <c r="HM92" s="55"/>
      <c r="HN92" s="55"/>
      <c r="HO92" s="55"/>
      <c r="HP92" s="55"/>
      <c r="HQ92" s="55"/>
      <c r="HR92" s="55"/>
      <c r="HS92" s="55"/>
      <c r="HT92" s="55"/>
      <c r="HU92" s="55"/>
      <c r="HV92" s="55"/>
      <c r="HW92" s="55"/>
      <c r="HX92" s="55"/>
      <c r="HY92" s="55"/>
      <c r="HZ92" s="55"/>
      <c r="IA92" s="55"/>
      <c r="IB92" s="55"/>
      <c r="IC92" s="55"/>
      <c r="ID92" s="55"/>
      <c r="IE92" s="55"/>
      <c r="IF92" s="55"/>
      <c r="IG92" s="55"/>
      <c r="IH92" s="55"/>
      <c r="II92" s="55"/>
      <c r="IJ92" s="55"/>
      <c r="IK92" s="55"/>
      <c r="IL92" s="55"/>
      <c r="IM92" s="55"/>
      <c r="IN92" s="55"/>
      <c r="IO92" s="55"/>
    </row>
    <row r="93" s="32" customFormat="true" ht="26.25" customHeight="true" spans="1:249">
      <c r="A93" s="119"/>
      <c r="B93" s="119" t="s">
        <v>62</v>
      </c>
      <c r="C93" s="120" t="s">
        <v>197</v>
      </c>
      <c r="D93" s="121"/>
      <c r="E93" s="181" t="s">
        <v>191</v>
      </c>
      <c r="F93" s="35" t="s">
        <v>62</v>
      </c>
      <c r="G93" s="129" t="s">
        <v>198</v>
      </c>
      <c r="H93" s="130"/>
      <c r="I93" s="152" t="s">
        <v>61</v>
      </c>
      <c r="J93" s="153" t="s">
        <v>61</v>
      </c>
      <c r="K93" s="153" t="s">
        <v>61</v>
      </c>
      <c r="L93" s="167"/>
      <c r="M93" s="176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55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55"/>
      <c r="FG93" s="55"/>
      <c r="FH93" s="55"/>
      <c r="FI93" s="55"/>
      <c r="FJ93" s="55"/>
      <c r="FK93" s="55"/>
      <c r="FL93" s="55"/>
      <c r="FM93" s="55"/>
      <c r="FN93" s="55"/>
      <c r="FO93" s="55"/>
      <c r="FP93" s="55"/>
      <c r="FQ93" s="55"/>
      <c r="FR93" s="55"/>
      <c r="FS93" s="55"/>
      <c r="FT93" s="55"/>
      <c r="FU93" s="55"/>
      <c r="FV93" s="55"/>
      <c r="FW93" s="55"/>
      <c r="FX93" s="55"/>
      <c r="FY93" s="55"/>
      <c r="FZ93" s="55"/>
      <c r="GA93" s="55"/>
      <c r="GB93" s="55"/>
      <c r="GC93" s="55"/>
      <c r="GD93" s="55"/>
      <c r="GE93" s="55"/>
      <c r="GF93" s="55"/>
      <c r="GG93" s="55"/>
      <c r="GH93" s="55"/>
      <c r="GI93" s="55"/>
      <c r="GJ93" s="55"/>
      <c r="GK93" s="55"/>
      <c r="GL93" s="55"/>
      <c r="GM93" s="55"/>
      <c r="GN93" s="55"/>
      <c r="GO93" s="55"/>
      <c r="GP93" s="55"/>
      <c r="GQ93" s="55"/>
      <c r="GR93" s="55"/>
      <c r="GS93" s="55"/>
      <c r="GT93" s="55"/>
      <c r="GU93" s="55"/>
      <c r="GV93" s="55"/>
      <c r="GW93" s="55"/>
      <c r="GX93" s="55"/>
      <c r="GY93" s="55"/>
      <c r="GZ93" s="55"/>
      <c r="HA93" s="55"/>
      <c r="HB93" s="55"/>
      <c r="HC93" s="55"/>
      <c r="HD93" s="55"/>
      <c r="HE93" s="55"/>
      <c r="HF93" s="55"/>
      <c r="HG93" s="55"/>
      <c r="HH93" s="55"/>
      <c r="HI93" s="55"/>
      <c r="HJ93" s="55"/>
      <c r="HK93" s="55"/>
      <c r="HL93" s="55"/>
      <c r="HM93" s="55"/>
      <c r="HN93" s="55"/>
      <c r="HO93" s="55"/>
      <c r="HP93" s="55"/>
      <c r="HQ93" s="55"/>
      <c r="HR93" s="55"/>
      <c r="HS93" s="55"/>
      <c r="HT93" s="55"/>
      <c r="HU93" s="55"/>
      <c r="HV93" s="55"/>
      <c r="HW93" s="55"/>
      <c r="HX93" s="55"/>
      <c r="HY93" s="55"/>
      <c r="HZ93" s="55"/>
      <c r="IA93" s="55"/>
      <c r="IB93" s="55"/>
      <c r="IC93" s="55"/>
      <c r="ID93" s="55"/>
      <c r="IE93" s="55"/>
      <c r="IF93" s="55"/>
      <c r="IG93" s="55"/>
      <c r="IH93" s="55"/>
      <c r="II93" s="55"/>
      <c r="IJ93" s="55"/>
      <c r="IK93" s="55"/>
      <c r="IL93" s="55"/>
      <c r="IM93" s="55"/>
      <c r="IN93" s="55"/>
      <c r="IO93" s="55"/>
    </row>
    <row r="94" s="32" customFormat="true" ht="26.25" customHeight="true" spans="1:249">
      <c r="A94" s="125"/>
      <c r="B94" s="125"/>
      <c r="C94" s="126"/>
      <c r="D94" s="127"/>
      <c r="E94" s="182"/>
      <c r="F94" s="35" t="s">
        <v>67</v>
      </c>
      <c r="G94" s="129" t="s">
        <v>199</v>
      </c>
      <c r="H94" s="130"/>
      <c r="I94" s="152" t="s">
        <v>61</v>
      </c>
      <c r="J94" s="153" t="s">
        <v>61</v>
      </c>
      <c r="K94" s="153" t="s">
        <v>61</v>
      </c>
      <c r="L94" s="167"/>
      <c r="M94" s="176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55"/>
      <c r="DE94" s="55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  <c r="EG94" s="55"/>
      <c r="EH94" s="55"/>
      <c r="EI94" s="55"/>
      <c r="EJ94" s="55"/>
      <c r="EK94" s="55"/>
      <c r="EL94" s="55"/>
      <c r="EM94" s="55"/>
      <c r="EN94" s="55"/>
      <c r="EO94" s="55"/>
      <c r="EP94" s="55"/>
      <c r="EQ94" s="55"/>
      <c r="ER94" s="55"/>
      <c r="ES94" s="55"/>
      <c r="ET94" s="55"/>
      <c r="EU94" s="55"/>
      <c r="EV94" s="55"/>
      <c r="EW94" s="55"/>
      <c r="EX94" s="55"/>
      <c r="EY94" s="55"/>
      <c r="EZ94" s="55"/>
      <c r="FA94" s="55"/>
      <c r="FB94" s="55"/>
      <c r="FC94" s="55"/>
      <c r="FD94" s="55"/>
      <c r="FE94" s="55"/>
      <c r="FF94" s="55"/>
      <c r="FG94" s="55"/>
      <c r="FH94" s="55"/>
      <c r="FI94" s="55"/>
      <c r="FJ94" s="55"/>
      <c r="FK94" s="55"/>
      <c r="FL94" s="55"/>
      <c r="FM94" s="55"/>
      <c r="FN94" s="55"/>
      <c r="FO94" s="55"/>
      <c r="FP94" s="55"/>
      <c r="FQ94" s="55"/>
      <c r="FR94" s="55"/>
      <c r="FS94" s="55"/>
      <c r="FT94" s="55"/>
      <c r="FU94" s="55"/>
      <c r="FV94" s="55"/>
      <c r="FW94" s="55"/>
      <c r="FX94" s="55"/>
      <c r="FY94" s="55"/>
      <c r="FZ94" s="55"/>
      <c r="GA94" s="55"/>
      <c r="GB94" s="55"/>
      <c r="GC94" s="55"/>
      <c r="GD94" s="55"/>
      <c r="GE94" s="55"/>
      <c r="GF94" s="55"/>
      <c r="GG94" s="55"/>
      <c r="GH94" s="55"/>
      <c r="GI94" s="55"/>
      <c r="GJ94" s="55"/>
      <c r="GK94" s="55"/>
      <c r="GL94" s="55"/>
      <c r="GM94" s="55"/>
      <c r="GN94" s="55"/>
      <c r="GO94" s="55"/>
      <c r="GP94" s="55"/>
      <c r="GQ94" s="55"/>
      <c r="GR94" s="55"/>
      <c r="GS94" s="55"/>
      <c r="GT94" s="55"/>
      <c r="GU94" s="55"/>
      <c r="GV94" s="55"/>
      <c r="GW94" s="55"/>
      <c r="GX94" s="55"/>
      <c r="GY94" s="55"/>
      <c r="GZ94" s="55"/>
      <c r="HA94" s="55"/>
      <c r="HB94" s="55"/>
      <c r="HC94" s="55"/>
      <c r="HD94" s="55"/>
      <c r="HE94" s="55"/>
      <c r="HF94" s="55"/>
      <c r="HG94" s="55"/>
      <c r="HH94" s="55"/>
      <c r="HI94" s="55"/>
      <c r="HJ94" s="55"/>
      <c r="HK94" s="55"/>
      <c r="HL94" s="55"/>
      <c r="HM94" s="55"/>
      <c r="HN94" s="55"/>
      <c r="HO94" s="55"/>
      <c r="HP94" s="55"/>
      <c r="HQ94" s="55"/>
      <c r="HR94" s="55"/>
      <c r="HS94" s="55"/>
      <c r="HT94" s="55"/>
      <c r="HU94" s="55"/>
      <c r="HV94" s="55"/>
      <c r="HW94" s="55"/>
      <c r="HX94" s="55"/>
      <c r="HY94" s="55"/>
      <c r="HZ94" s="55"/>
      <c r="IA94" s="55"/>
      <c r="IB94" s="55"/>
      <c r="IC94" s="55"/>
      <c r="ID94" s="55"/>
      <c r="IE94" s="55"/>
      <c r="IF94" s="55"/>
      <c r="IG94" s="55"/>
      <c r="IH94" s="55"/>
      <c r="II94" s="55"/>
      <c r="IJ94" s="55"/>
      <c r="IK94" s="55"/>
      <c r="IL94" s="55"/>
      <c r="IM94" s="55"/>
      <c r="IN94" s="55"/>
      <c r="IO94" s="55"/>
    </row>
    <row r="95" s="32" customFormat="true" ht="26.25" customHeight="true" spans="1:249">
      <c r="A95" s="35"/>
      <c r="B95" s="35" t="s">
        <v>65</v>
      </c>
      <c r="C95" s="129" t="s">
        <v>200</v>
      </c>
      <c r="D95" s="130"/>
      <c r="E95" s="134" t="s">
        <v>201</v>
      </c>
      <c r="F95" s="116"/>
      <c r="G95" s="118" t="s">
        <v>202</v>
      </c>
      <c r="H95" s="131"/>
      <c r="I95" s="152" t="s">
        <v>61</v>
      </c>
      <c r="J95" s="153" t="s">
        <v>61</v>
      </c>
      <c r="K95" s="153" t="s">
        <v>61</v>
      </c>
      <c r="L95" s="153" t="s">
        <v>61</v>
      </c>
      <c r="M95" s="176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5"/>
      <c r="FK95" s="55"/>
      <c r="FL95" s="55"/>
      <c r="FM95" s="55"/>
      <c r="FN95" s="55"/>
      <c r="FO95" s="55"/>
      <c r="FP95" s="55"/>
      <c r="FQ95" s="55"/>
      <c r="FR95" s="55"/>
      <c r="FS95" s="55"/>
      <c r="FT95" s="55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  <c r="GV95" s="55"/>
      <c r="GW95" s="55"/>
      <c r="GX95" s="55"/>
      <c r="GY95" s="55"/>
      <c r="GZ95" s="55"/>
      <c r="HA95" s="55"/>
      <c r="HB95" s="55"/>
      <c r="HC95" s="55"/>
      <c r="HD95" s="55"/>
      <c r="HE95" s="55"/>
      <c r="HF95" s="55"/>
      <c r="HG95" s="55"/>
      <c r="HH95" s="55"/>
      <c r="HI95" s="55"/>
      <c r="HJ95" s="55"/>
      <c r="HK95" s="55"/>
      <c r="HL95" s="55"/>
      <c r="HM95" s="55"/>
      <c r="HN95" s="55"/>
      <c r="HO95" s="55"/>
      <c r="HP95" s="55"/>
      <c r="HQ95" s="55"/>
      <c r="HR95" s="55"/>
      <c r="HS95" s="55"/>
      <c r="HT95" s="55"/>
      <c r="HU95" s="55"/>
      <c r="HV95" s="55"/>
      <c r="HW95" s="55"/>
      <c r="HX95" s="55"/>
      <c r="HY95" s="55"/>
      <c r="HZ95" s="55"/>
      <c r="IA95" s="55"/>
      <c r="IB95" s="55"/>
      <c r="IC95" s="55"/>
      <c r="ID95" s="55"/>
      <c r="IE95" s="55"/>
      <c r="IF95" s="55"/>
      <c r="IG95" s="55"/>
      <c r="IH95" s="55"/>
      <c r="II95" s="55"/>
      <c r="IJ95" s="55"/>
      <c r="IK95" s="55"/>
      <c r="IL95" s="55"/>
      <c r="IM95" s="55"/>
      <c r="IN95" s="55"/>
      <c r="IO95" s="55"/>
    </row>
    <row r="96" s="32" customFormat="true" ht="26.25" customHeight="true" spans="1:249">
      <c r="A96" s="116" t="s">
        <v>203</v>
      </c>
      <c r="B96" s="116"/>
      <c r="C96" s="118" t="s">
        <v>204</v>
      </c>
      <c r="D96" s="131"/>
      <c r="E96" s="134" t="s">
        <v>205</v>
      </c>
      <c r="F96" s="116"/>
      <c r="G96" s="118" t="s">
        <v>204</v>
      </c>
      <c r="H96" s="131"/>
      <c r="I96" s="152" t="s">
        <v>61</v>
      </c>
      <c r="J96" s="153" t="s">
        <v>61</v>
      </c>
      <c r="K96" s="155"/>
      <c r="L96" s="167" t="s">
        <v>61</v>
      </c>
      <c r="M96" s="176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55"/>
      <c r="EV96" s="55"/>
      <c r="EW96" s="55"/>
      <c r="EX96" s="55"/>
      <c r="EY96" s="55"/>
      <c r="EZ96" s="55"/>
      <c r="FA96" s="55"/>
      <c r="FB96" s="55"/>
      <c r="FC96" s="55"/>
      <c r="FD96" s="55"/>
      <c r="FE96" s="55"/>
      <c r="FF96" s="55"/>
      <c r="FG96" s="55"/>
      <c r="FH96" s="55"/>
      <c r="FI96" s="55"/>
      <c r="FJ96" s="55"/>
      <c r="FK96" s="55"/>
      <c r="FL96" s="55"/>
      <c r="FM96" s="55"/>
      <c r="FN96" s="55"/>
      <c r="FO96" s="55"/>
      <c r="FP96" s="55"/>
      <c r="FQ96" s="55"/>
      <c r="FR96" s="55"/>
      <c r="FS96" s="55"/>
      <c r="FT96" s="55"/>
      <c r="FU96" s="55"/>
      <c r="FV96" s="55"/>
      <c r="FW96" s="55"/>
      <c r="FX96" s="55"/>
      <c r="FY96" s="55"/>
      <c r="FZ96" s="55"/>
      <c r="GA96" s="55"/>
      <c r="GB96" s="55"/>
      <c r="GC96" s="55"/>
      <c r="GD96" s="55"/>
      <c r="GE96" s="55"/>
      <c r="GF96" s="55"/>
      <c r="GG96" s="55"/>
      <c r="GH96" s="55"/>
      <c r="GI96" s="55"/>
      <c r="GJ96" s="55"/>
      <c r="GK96" s="55"/>
      <c r="GL96" s="55"/>
      <c r="GM96" s="55"/>
      <c r="GN96" s="55"/>
      <c r="GO96" s="55"/>
      <c r="GP96" s="55"/>
      <c r="GQ96" s="55"/>
      <c r="GR96" s="55"/>
      <c r="GS96" s="55"/>
      <c r="GT96" s="55"/>
      <c r="GU96" s="55"/>
      <c r="GV96" s="55"/>
      <c r="GW96" s="55"/>
      <c r="GX96" s="55"/>
      <c r="GY96" s="55"/>
      <c r="GZ96" s="55"/>
      <c r="HA96" s="55"/>
      <c r="HB96" s="55"/>
      <c r="HC96" s="55"/>
      <c r="HD96" s="55"/>
      <c r="HE96" s="55"/>
      <c r="HF96" s="55"/>
      <c r="HG96" s="55"/>
      <c r="HH96" s="55"/>
      <c r="HI96" s="55"/>
      <c r="HJ96" s="55"/>
      <c r="HK96" s="55"/>
      <c r="HL96" s="55"/>
      <c r="HM96" s="55"/>
      <c r="HN96" s="55"/>
      <c r="HO96" s="55"/>
      <c r="HP96" s="55"/>
      <c r="HQ96" s="55"/>
      <c r="HR96" s="55"/>
      <c r="HS96" s="55"/>
      <c r="HT96" s="55"/>
      <c r="HU96" s="55"/>
      <c r="HV96" s="55"/>
      <c r="HW96" s="55"/>
      <c r="HX96" s="55"/>
      <c r="HY96" s="55"/>
      <c r="HZ96" s="55"/>
      <c r="IA96" s="55"/>
      <c r="IB96" s="55"/>
      <c r="IC96" s="55"/>
      <c r="ID96" s="55"/>
      <c r="IE96" s="55"/>
      <c r="IF96" s="55"/>
      <c r="IG96" s="55"/>
      <c r="IH96" s="55"/>
      <c r="II96" s="55"/>
      <c r="IJ96" s="55"/>
      <c r="IK96" s="55"/>
      <c r="IL96" s="55"/>
      <c r="IM96" s="55"/>
      <c r="IN96" s="55"/>
      <c r="IO96" s="55"/>
    </row>
    <row r="97" s="32" customFormat="true" ht="26.25" customHeight="true" spans="1:249">
      <c r="A97" s="119"/>
      <c r="B97" s="119" t="s">
        <v>62</v>
      </c>
      <c r="C97" s="120" t="s">
        <v>206</v>
      </c>
      <c r="D97" s="121"/>
      <c r="E97" s="183"/>
      <c r="F97" s="35" t="s">
        <v>97</v>
      </c>
      <c r="G97" s="129" t="s">
        <v>207</v>
      </c>
      <c r="H97" s="130"/>
      <c r="I97" s="152" t="s">
        <v>61</v>
      </c>
      <c r="J97" s="153" t="s">
        <v>61</v>
      </c>
      <c r="K97" s="155"/>
      <c r="L97" s="167" t="s">
        <v>61</v>
      </c>
      <c r="M97" s="176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  <c r="FG97" s="55"/>
      <c r="FH97" s="55"/>
      <c r="FI97" s="55"/>
      <c r="FJ97" s="55"/>
      <c r="FK97" s="55"/>
      <c r="FL97" s="55"/>
      <c r="FM97" s="55"/>
      <c r="FN97" s="55"/>
      <c r="FO97" s="55"/>
      <c r="FP97" s="55"/>
      <c r="FQ97" s="55"/>
      <c r="FR97" s="55"/>
      <c r="FS97" s="55"/>
      <c r="FT97" s="55"/>
      <c r="FU97" s="55"/>
      <c r="FV97" s="55"/>
      <c r="FW97" s="55"/>
      <c r="FX97" s="55"/>
      <c r="FY97" s="55"/>
      <c r="FZ97" s="55"/>
      <c r="GA97" s="55"/>
      <c r="GB97" s="55"/>
      <c r="GC97" s="55"/>
      <c r="GD97" s="55"/>
      <c r="GE97" s="55"/>
      <c r="GF97" s="55"/>
      <c r="GG97" s="55"/>
      <c r="GH97" s="55"/>
      <c r="GI97" s="55"/>
      <c r="GJ97" s="55"/>
      <c r="GK97" s="55"/>
      <c r="GL97" s="55"/>
      <c r="GM97" s="55"/>
      <c r="GN97" s="55"/>
      <c r="GO97" s="55"/>
      <c r="GP97" s="55"/>
      <c r="GQ97" s="55"/>
      <c r="GR97" s="55"/>
      <c r="GS97" s="55"/>
      <c r="GT97" s="55"/>
      <c r="GU97" s="55"/>
      <c r="GV97" s="55"/>
      <c r="GW97" s="55"/>
      <c r="GX97" s="55"/>
      <c r="GY97" s="55"/>
      <c r="GZ97" s="55"/>
      <c r="HA97" s="55"/>
      <c r="HB97" s="55"/>
      <c r="HC97" s="55"/>
      <c r="HD97" s="55"/>
      <c r="HE97" s="55"/>
      <c r="HF97" s="55"/>
      <c r="HG97" s="55"/>
      <c r="HH97" s="55"/>
      <c r="HI97" s="55"/>
      <c r="HJ97" s="55"/>
      <c r="HK97" s="55"/>
      <c r="HL97" s="55"/>
      <c r="HM97" s="55"/>
      <c r="HN97" s="55"/>
      <c r="HO97" s="55"/>
      <c r="HP97" s="55"/>
      <c r="HQ97" s="55"/>
      <c r="HR97" s="55"/>
      <c r="HS97" s="55"/>
      <c r="HT97" s="55"/>
      <c r="HU97" s="55"/>
      <c r="HV97" s="55"/>
      <c r="HW97" s="55"/>
      <c r="HX97" s="55"/>
      <c r="HY97" s="55"/>
      <c r="HZ97" s="55"/>
      <c r="IA97" s="55"/>
      <c r="IB97" s="55"/>
      <c r="IC97" s="55"/>
      <c r="ID97" s="55"/>
      <c r="IE97" s="55"/>
      <c r="IF97" s="55"/>
      <c r="IG97" s="55"/>
      <c r="IH97" s="55"/>
      <c r="II97" s="55"/>
      <c r="IJ97" s="55"/>
      <c r="IK97" s="55"/>
      <c r="IL97" s="55"/>
      <c r="IM97" s="55"/>
      <c r="IN97" s="55"/>
      <c r="IO97" s="55"/>
    </row>
    <row r="98" s="32" customFormat="true" ht="26.25" customHeight="true" spans="1:249">
      <c r="A98" s="122"/>
      <c r="B98" s="122"/>
      <c r="C98" s="123"/>
      <c r="D98" s="124"/>
      <c r="E98" s="183"/>
      <c r="F98" s="35" t="s">
        <v>99</v>
      </c>
      <c r="G98" s="129" t="s">
        <v>208</v>
      </c>
      <c r="H98" s="130"/>
      <c r="I98" s="152" t="s">
        <v>61</v>
      </c>
      <c r="J98" s="153" t="s">
        <v>61</v>
      </c>
      <c r="K98" s="155"/>
      <c r="L98" s="167" t="s">
        <v>61</v>
      </c>
      <c r="M98" s="176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55"/>
      <c r="FG98" s="55"/>
      <c r="FH98" s="55"/>
      <c r="FI98" s="55"/>
      <c r="FJ98" s="55"/>
      <c r="FK98" s="55"/>
      <c r="FL98" s="55"/>
      <c r="FM98" s="55"/>
      <c r="FN98" s="55"/>
      <c r="FO98" s="55"/>
      <c r="FP98" s="55"/>
      <c r="FQ98" s="55"/>
      <c r="FR98" s="55"/>
      <c r="FS98" s="55"/>
      <c r="FT98" s="55"/>
      <c r="FU98" s="55"/>
      <c r="FV98" s="55"/>
      <c r="FW98" s="55"/>
      <c r="FX98" s="55"/>
      <c r="FY98" s="55"/>
      <c r="FZ98" s="55"/>
      <c r="GA98" s="55"/>
      <c r="GB98" s="55"/>
      <c r="GC98" s="55"/>
      <c r="GD98" s="55"/>
      <c r="GE98" s="55"/>
      <c r="GF98" s="55"/>
      <c r="GG98" s="55"/>
      <c r="GH98" s="55"/>
      <c r="GI98" s="55"/>
      <c r="GJ98" s="55"/>
      <c r="GK98" s="55"/>
      <c r="GL98" s="55"/>
      <c r="GM98" s="55"/>
      <c r="GN98" s="55"/>
      <c r="GO98" s="55"/>
      <c r="GP98" s="55"/>
      <c r="GQ98" s="55"/>
      <c r="GR98" s="55"/>
      <c r="GS98" s="55"/>
      <c r="GT98" s="55"/>
      <c r="GU98" s="55"/>
      <c r="GV98" s="55"/>
      <c r="GW98" s="55"/>
      <c r="GX98" s="55"/>
      <c r="GY98" s="55"/>
      <c r="GZ98" s="55"/>
      <c r="HA98" s="55"/>
      <c r="HB98" s="55"/>
      <c r="HC98" s="55"/>
      <c r="HD98" s="55"/>
      <c r="HE98" s="55"/>
      <c r="HF98" s="55"/>
      <c r="HG98" s="55"/>
      <c r="HH98" s="55"/>
      <c r="HI98" s="55"/>
      <c r="HJ98" s="55"/>
      <c r="HK98" s="55"/>
      <c r="HL98" s="55"/>
      <c r="HM98" s="55"/>
      <c r="HN98" s="55"/>
      <c r="HO98" s="55"/>
      <c r="HP98" s="55"/>
      <c r="HQ98" s="55"/>
      <c r="HR98" s="55"/>
      <c r="HS98" s="55"/>
      <c r="HT98" s="55"/>
      <c r="HU98" s="55"/>
      <c r="HV98" s="55"/>
      <c r="HW98" s="55"/>
      <c r="HX98" s="55"/>
      <c r="HY98" s="55"/>
      <c r="HZ98" s="55"/>
      <c r="IA98" s="55"/>
      <c r="IB98" s="55"/>
      <c r="IC98" s="55"/>
      <c r="ID98" s="55"/>
      <c r="IE98" s="55"/>
      <c r="IF98" s="55"/>
      <c r="IG98" s="55"/>
      <c r="IH98" s="55"/>
      <c r="II98" s="55"/>
      <c r="IJ98" s="55"/>
      <c r="IK98" s="55"/>
      <c r="IL98" s="55"/>
      <c r="IM98" s="55"/>
      <c r="IN98" s="55"/>
      <c r="IO98" s="55"/>
    </row>
    <row r="99" s="32" customFormat="true" ht="26.25" customHeight="true" spans="1:249">
      <c r="A99" s="122"/>
      <c r="B99" s="122"/>
      <c r="C99" s="123"/>
      <c r="D99" s="124"/>
      <c r="E99" s="183"/>
      <c r="F99" s="35" t="s">
        <v>84</v>
      </c>
      <c r="G99" s="129" t="s">
        <v>209</v>
      </c>
      <c r="H99" s="130"/>
      <c r="I99" s="152" t="s">
        <v>61</v>
      </c>
      <c r="J99" s="153" t="s">
        <v>61</v>
      </c>
      <c r="K99" s="155"/>
      <c r="L99" s="167" t="s">
        <v>61</v>
      </c>
      <c r="M99" s="176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  <c r="FG99" s="55"/>
      <c r="FH99" s="55"/>
      <c r="FI99" s="55"/>
      <c r="FJ99" s="55"/>
      <c r="FK99" s="55"/>
      <c r="FL99" s="55"/>
      <c r="FM99" s="55"/>
      <c r="FN99" s="55"/>
      <c r="FO99" s="55"/>
      <c r="FP99" s="55"/>
      <c r="FQ99" s="55"/>
      <c r="FR99" s="55"/>
      <c r="FS99" s="55"/>
      <c r="FT99" s="55"/>
      <c r="FU99" s="55"/>
      <c r="FV99" s="55"/>
      <c r="FW99" s="55"/>
      <c r="FX99" s="55"/>
      <c r="FY99" s="55"/>
      <c r="FZ99" s="55"/>
      <c r="GA99" s="55"/>
      <c r="GB99" s="55"/>
      <c r="GC99" s="55"/>
      <c r="GD99" s="55"/>
      <c r="GE99" s="55"/>
      <c r="GF99" s="55"/>
      <c r="GG99" s="55"/>
      <c r="GH99" s="55"/>
      <c r="GI99" s="55"/>
      <c r="GJ99" s="55"/>
      <c r="GK99" s="55"/>
      <c r="GL99" s="55"/>
      <c r="GM99" s="55"/>
      <c r="GN99" s="55"/>
      <c r="GO99" s="55"/>
      <c r="GP99" s="55"/>
      <c r="GQ99" s="55"/>
      <c r="GR99" s="55"/>
      <c r="GS99" s="55"/>
      <c r="GT99" s="55"/>
      <c r="GU99" s="55"/>
      <c r="GV99" s="55"/>
      <c r="GW99" s="55"/>
      <c r="GX99" s="55"/>
      <c r="GY99" s="55"/>
      <c r="GZ99" s="55"/>
      <c r="HA99" s="55"/>
      <c r="HB99" s="55"/>
      <c r="HC99" s="55"/>
      <c r="HD99" s="55"/>
      <c r="HE99" s="55"/>
      <c r="HF99" s="55"/>
      <c r="HG99" s="55"/>
      <c r="HH99" s="55"/>
      <c r="HI99" s="55"/>
      <c r="HJ99" s="55"/>
      <c r="HK99" s="55"/>
      <c r="HL99" s="55"/>
      <c r="HM99" s="55"/>
      <c r="HN99" s="55"/>
      <c r="HO99" s="55"/>
      <c r="HP99" s="55"/>
      <c r="HQ99" s="55"/>
      <c r="HR99" s="55"/>
      <c r="HS99" s="55"/>
      <c r="HT99" s="55"/>
      <c r="HU99" s="55"/>
      <c r="HV99" s="55"/>
      <c r="HW99" s="55"/>
      <c r="HX99" s="55"/>
      <c r="HY99" s="55"/>
      <c r="HZ99" s="55"/>
      <c r="IA99" s="55"/>
      <c r="IB99" s="55"/>
      <c r="IC99" s="55"/>
      <c r="ID99" s="55"/>
      <c r="IE99" s="55"/>
      <c r="IF99" s="55"/>
      <c r="IG99" s="55"/>
      <c r="IH99" s="55"/>
      <c r="II99" s="55"/>
      <c r="IJ99" s="55"/>
      <c r="IK99" s="55"/>
      <c r="IL99" s="55"/>
      <c r="IM99" s="55"/>
      <c r="IN99" s="55"/>
      <c r="IO99" s="55"/>
    </row>
    <row r="100" s="32" customFormat="true" ht="26.25" customHeight="true" spans="1:249">
      <c r="A100" s="122"/>
      <c r="B100" s="122"/>
      <c r="C100" s="123"/>
      <c r="D100" s="124"/>
      <c r="E100" s="183"/>
      <c r="F100" s="35" t="s">
        <v>102</v>
      </c>
      <c r="G100" s="129" t="s">
        <v>210</v>
      </c>
      <c r="H100" s="130"/>
      <c r="I100" s="152" t="s">
        <v>61</v>
      </c>
      <c r="J100" s="153" t="s">
        <v>61</v>
      </c>
      <c r="K100" s="155"/>
      <c r="L100" s="167" t="s">
        <v>61</v>
      </c>
      <c r="M100" s="176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/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  <c r="FG100" s="55"/>
      <c r="FH100" s="55"/>
      <c r="FI100" s="55"/>
      <c r="FJ100" s="55"/>
      <c r="FK100" s="55"/>
      <c r="FL100" s="55"/>
      <c r="FM100" s="55"/>
      <c r="FN100" s="55"/>
      <c r="FO100" s="55"/>
      <c r="FP100" s="55"/>
      <c r="FQ100" s="55"/>
      <c r="FR100" s="55"/>
      <c r="FS100" s="55"/>
      <c r="FT100" s="55"/>
      <c r="FU100" s="55"/>
      <c r="FV100" s="55"/>
      <c r="FW100" s="55"/>
      <c r="FX100" s="55"/>
      <c r="FY100" s="55"/>
      <c r="FZ100" s="55"/>
      <c r="GA100" s="55"/>
      <c r="GB100" s="55"/>
      <c r="GC100" s="55"/>
      <c r="GD100" s="55"/>
      <c r="GE100" s="55"/>
      <c r="GF100" s="55"/>
      <c r="GG100" s="55"/>
      <c r="GH100" s="55"/>
      <c r="GI100" s="55"/>
      <c r="GJ100" s="55"/>
      <c r="GK100" s="55"/>
      <c r="GL100" s="55"/>
      <c r="GM100" s="55"/>
      <c r="GN100" s="55"/>
      <c r="GO100" s="55"/>
      <c r="GP100" s="55"/>
      <c r="GQ100" s="55"/>
      <c r="GR100" s="55"/>
      <c r="GS100" s="55"/>
      <c r="GT100" s="55"/>
      <c r="GU100" s="55"/>
      <c r="GV100" s="55"/>
      <c r="GW100" s="55"/>
      <c r="GX100" s="55"/>
      <c r="GY100" s="55"/>
      <c r="GZ100" s="55"/>
      <c r="HA100" s="55"/>
      <c r="HB100" s="55"/>
      <c r="HC100" s="55"/>
      <c r="HD100" s="55"/>
      <c r="HE100" s="55"/>
      <c r="HF100" s="55"/>
      <c r="HG100" s="55"/>
      <c r="HH100" s="55"/>
      <c r="HI100" s="55"/>
      <c r="HJ100" s="55"/>
      <c r="HK100" s="55"/>
      <c r="HL100" s="55"/>
      <c r="HM100" s="55"/>
      <c r="HN100" s="55"/>
      <c r="HO100" s="55"/>
      <c r="HP100" s="55"/>
      <c r="HQ100" s="55"/>
      <c r="HR100" s="55"/>
      <c r="HS100" s="55"/>
      <c r="HT100" s="55"/>
      <c r="HU100" s="55"/>
      <c r="HV100" s="55"/>
      <c r="HW100" s="55"/>
      <c r="HX100" s="55"/>
      <c r="HY100" s="55"/>
      <c r="HZ100" s="55"/>
      <c r="IA100" s="55"/>
      <c r="IB100" s="55"/>
      <c r="IC100" s="55"/>
      <c r="ID100" s="55"/>
      <c r="IE100" s="55"/>
      <c r="IF100" s="55"/>
      <c r="IG100" s="55"/>
      <c r="IH100" s="55"/>
      <c r="II100" s="55"/>
      <c r="IJ100" s="55"/>
      <c r="IK100" s="55"/>
      <c r="IL100" s="55"/>
      <c r="IM100" s="55"/>
      <c r="IN100" s="55"/>
      <c r="IO100" s="55"/>
    </row>
    <row r="101" s="32" customFormat="true" ht="26.25" customHeight="true" spans="1:249">
      <c r="A101" s="125"/>
      <c r="B101" s="125"/>
      <c r="C101" s="126"/>
      <c r="D101" s="127"/>
      <c r="E101" s="183"/>
      <c r="F101" s="35" t="s">
        <v>72</v>
      </c>
      <c r="G101" s="129" t="s">
        <v>211</v>
      </c>
      <c r="H101" s="130"/>
      <c r="I101" s="152" t="s">
        <v>61</v>
      </c>
      <c r="J101" s="153" t="s">
        <v>61</v>
      </c>
      <c r="K101" s="155"/>
      <c r="L101" s="167" t="s">
        <v>61</v>
      </c>
      <c r="M101" s="176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55"/>
      <c r="EE101" s="55"/>
      <c r="EF101" s="55"/>
      <c r="EG101" s="55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55"/>
      <c r="ES101" s="55"/>
      <c r="ET101" s="55"/>
      <c r="EU101" s="55"/>
      <c r="EV101" s="55"/>
      <c r="EW101" s="55"/>
      <c r="EX101" s="55"/>
      <c r="EY101" s="55"/>
      <c r="EZ101" s="55"/>
      <c r="FA101" s="55"/>
      <c r="FB101" s="55"/>
      <c r="FC101" s="55"/>
      <c r="FD101" s="55"/>
      <c r="FE101" s="55"/>
      <c r="FF101" s="55"/>
      <c r="FG101" s="55"/>
      <c r="FH101" s="55"/>
      <c r="FI101" s="55"/>
      <c r="FJ101" s="55"/>
      <c r="FK101" s="55"/>
      <c r="FL101" s="55"/>
      <c r="FM101" s="55"/>
      <c r="FN101" s="55"/>
      <c r="FO101" s="55"/>
      <c r="FP101" s="55"/>
      <c r="FQ101" s="55"/>
      <c r="FR101" s="55"/>
      <c r="FS101" s="55"/>
      <c r="FT101" s="55"/>
      <c r="FU101" s="55"/>
      <c r="FV101" s="55"/>
      <c r="FW101" s="55"/>
      <c r="FX101" s="55"/>
      <c r="FY101" s="55"/>
      <c r="FZ101" s="55"/>
      <c r="GA101" s="55"/>
      <c r="GB101" s="55"/>
      <c r="GC101" s="55"/>
      <c r="GD101" s="55"/>
      <c r="GE101" s="55"/>
      <c r="GF101" s="55"/>
      <c r="GG101" s="55"/>
      <c r="GH101" s="55"/>
      <c r="GI101" s="55"/>
      <c r="GJ101" s="55"/>
      <c r="GK101" s="55"/>
      <c r="GL101" s="55"/>
      <c r="GM101" s="55"/>
      <c r="GN101" s="55"/>
      <c r="GO101" s="55"/>
      <c r="GP101" s="55"/>
      <c r="GQ101" s="55"/>
      <c r="GR101" s="55"/>
      <c r="GS101" s="55"/>
      <c r="GT101" s="55"/>
      <c r="GU101" s="55"/>
      <c r="GV101" s="55"/>
      <c r="GW101" s="55"/>
      <c r="GX101" s="55"/>
      <c r="GY101" s="55"/>
      <c r="GZ101" s="55"/>
      <c r="HA101" s="55"/>
      <c r="HB101" s="55"/>
      <c r="HC101" s="55"/>
      <c r="HD101" s="55"/>
      <c r="HE101" s="55"/>
      <c r="HF101" s="55"/>
      <c r="HG101" s="55"/>
      <c r="HH101" s="55"/>
      <c r="HI101" s="55"/>
      <c r="HJ101" s="55"/>
      <c r="HK101" s="55"/>
      <c r="HL101" s="55"/>
      <c r="HM101" s="55"/>
      <c r="HN101" s="55"/>
      <c r="HO101" s="55"/>
      <c r="HP101" s="55"/>
      <c r="HQ101" s="55"/>
      <c r="HR101" s="55"/>
      <c r="HS101" s="55"/>
      <c r="HT101" s="55"/>
      <c r="HU101" s="55"/>
      <c r="HV101" s="55"/>
      <c r="HW101" s="55"/>
      <c r="HX101" s="55"/>
      <c r="HY101" s="55"/>
      <c r="HZ101" s="55"/>
      <c r="IA101" s="55"/>
      <c r="IB101" s="55"/>
      <c r="IC101" s="55"/>
      <c r="ID101" s="55"/>
      <c r="IE101" s="55"/>
      <c r="IF101" s="55"/>
      <c r="IG101" s="55"/>
      <c r="IH101" s="55"/>
      <c r="II101" s="55"/>
      <c r="IJ101" s="55"/>
      <c r="IK101" s="55"/>
      <c r="IL101" s="55"/>
      <c r="IM101" s="55"/>
      <c r="IN101" s="55"/>
      <c r="IO101" s="55"/>
    </row>
    <row r="102" s="32" customFormat="true" ht="26.25" customHeight="true" spans="1:249">
      <c r="A102" s="35"/>
      <c r="B102" s="35" t="s">
        <v>65</v>
      </c>
      <c r="C102" s="128" t="s">
        <v>212</v>
      </c>
      <c r="D102" s="129"/>
      <c r="E102" s="183"/>
      <c r="F102" s="35" t="s">
        <v>70</v>
      </c>
      <c r="G102" s="129" t="s">
        <v>212</v>
      </c>
      <c r="H102" s="130"/>
      <c r="I102" s="152" t="s">
        <v>61</v>
      </c>
      <c r="J102" s="153" t="s">
        <v>61</v>
      </c>
      <c r="K102" s="155"/>
      <c r="L102" s="167" t="s">
        <v>61</v>
      </c>
      <c r="M102" s="176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/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5"/>
      <c r="ES102" s="55"/>
      <c r="ET102" s="55"/>
      <c r="EU102" s="55"/>
      <c r="EV102" s="55"/>
      <c r="EW102" s="55"/>
      <c r="EX102" s="55"/>
      <c r="EY102" s="55"/>
      <c r="EZ102" s="55"/>
      <c r="FA102" s="55"/>
      <c r="FB102" s="55"/>
      <c r="FC102" s="55"/>
      <c r="FD102" s="55"/>
      <c r="FE102" s="55"/>
      <c r="FF102" s="55"/>
      <c r="FG102" s="55"/>
      <c r="FH102" s="55"/>
      <c r="FI102" s="55"/>
      <c r="FJ102" s="55"/>
      <c r="FK102" s="55"/>
      <c r="FL102" s="55"/>
      <c r="FM102" s="55"/>
      <c r="FN102" s="55"/>
      <c r="FO102" s="55"/>
      <c r="FP102" s="55"/>
      <c r="FQ102" s="55"/>
      <c r="FR102" s="55"/>
      <c r="FS102" s="55"/>
      <c r="FT102" s="55"/>
      <c r="FU102" s="55"/>
      <c r="FV102" s="55"/>
      <c r="FW102" s="55"/>
      <c r="FX102" s="55"/>
      <c r="FY102" s="55"/>
      <c r="FZ102" s="55"/>
      <c r="GA102" s="55"/>
      <c r="GB102" s="55"/>
      <c r="GC102" s="55"/>
      <c r="GD102" s="55"/>
      <c r="GE102" s="55"/>
      <c r="GF102" s="55"/>
      <c r="GG102" s="55"/>
      <c r="GH102" s="55"/>
      <c r="GI102" s="55"/>
      <c r="GJ102" s="55"/>
      <c r="GK102" s="55"/>
      <c r="GL102" s="55"/>
      <c r="GM102" s="55"/>
      <c r="GN102" s="55"/>
      <c r="GO102" s="55"/>
      <c r="GP102" s="55"/>
      <c r="GQ102" s="55"/>
      <c r="GR102" s="55"/>
      <c r="GS102" s="55"/>
      <c r="GT102" s="55"/>
      <c r="GU102" s="55"/>
      <c r="GV102" s="55"/>
      <c r="GW102" s="55"/>
      <c r="GX102" s="55"/>
      <c r="GY102" s="55"/>
      <c r="GZ102" s="55"/>
      <c r="HA102" s="55"/>
      <c r="HB102" s="55"/>
      <c r="HC102" s="55"/>
      <c r="HD102" s="55"/>
      <c r="HE102" s="55"/>
      <c r="HF102" s="55"/>
      <c r="HG102" s="55"/>
      <c r="HH102" s="55"/>
      <c r="HI102" s="55"/>
      <c r="HJ102" s="55"/>
      <c r="HK102" s="55"/>
      <c r="HL102" s="55"/>
      <c r="HM102" s="55"/>
      <c r="HN102" s="55"/>
      <c r="HO102" s="55"/>
      <c r="HP102" s="55"/>
      <c r="HQ102" s="55"/>
      <c r="HR102" s="55"/>
      <c r="HS102" s="55"/>
      <c r="HT102" s="55"/>
      <c r="HU102" s="55"/>
      <c r="HV102" s="55"/>
      <c r="HW102" s="55"/>
      <c r="HX102" s="55"/>
      <c r="HY102" s="55"/>
      <c r="HZ102" s="55"/>
      <c r="IA102" s="55"/>
      <c r="IB102" s="55"/>
      <c r="IC102" s="55"/>
      <c r="ID102" s="55"/>
      <c r="IE102" s="55"/>
      <c r="IF102" s="55"/>
      <c r="IG102" s="55"/>
      <c r="IH102" s="55"/>
      <c r="II102" s="55"/>
      <c r="IJ102" s="55"/>
      <c r="IK102" s="55"/>
      <c r="IL102" s="55"/>
      <c r="IM102" s="55"/>
      <c r="IN102" s="55"/>
      <c r="IO102" s="55"/>
    </row>
    <row r="103" s="32" customFormat="true" ht="26.25" customHeight="true" spans="1:249">
      <c r="A103" s="35"/>
      <c r="B103" s="35" t="s">
        <v>67</v>
      </c>
      <c r="C103" s="129" t="s">
        <v>213</v>
      </c>
      <c r="D103" s="130"/>
      <c r="E103" s="133"/>
      <c r="F103" s="35" t="s">
        <v>74</v>
      </c>
      <c r="G103" s="129" t="s">
        <v>213</v>
      </c>
      <c r="H103" s="130"/>
      <c r="I103" s="152" t="s">
        <v>61</v>
      </c>
      <c r="J103" s="153" t="s">
        <v>61</v>
      </c>
      <c r="K103" s="155"/>
      <c r="L103" s="167" t="s">
        <v>61</v>
      </c>
      <c r="M103" s="176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55"/>
      <c r="DE103" s="55"/>
      <c r="DF103" s="55"/>
      <c r="DG103" s="55"/>
      <c r="DH103" s="55"/>
      <c r="DI103" s="55"/>
      <c r="DJ103" s="55"/>
      <c r="DK103" s="55"/>
      <c r="DL103" s="55"/>
      <c r="DM103" s="55"/>
      <c r="DN103" s="55"/>
      <c r="DO103" s="55"/>
      <c r="DP103" s="55"/>
      <c r="DQ103" s="55"/>
      <c r="DR103" s="55"/>
      <c r="DS103" s="55"/>
      <c r="DT103" s="55"/>
      <c r="DU103" s="55"/>
      <c r="DV103" s="55"/>
      <c r="DW103" s="55"/>
      <c r="DX103" s="55"/>
      <c r="DY103" s="55"/>
      <c r="DZ103" s="55"/>
      <c r="EA103" s="55"/>
      <c r="EB103" s="55"/>
      <c r="EC103" s="55"/>
      <c r="ED103" s="55"/>
      <c r="EE103" s="55"/>
      <c r="EF103" s="55"/>
      <c r="EG103" s="55"/>
      <c r="EH103" s="55"/>
      <c r="EI103" s="55"/>
      <c r="EJ103" s="55"/>
      <c r="EK103" s="55"/>
      <c r="EL103" s="55"/>
      <c r="EM103" s="55"/>
      <c r="EN103" s="55"/>
      <c r="EO103" s="55"/>
      <c r="EP103" s="55"/>
      <c r="EQ103" s="55"/>
      <c r="ER103" s="55"/>
      <c r="ES103" s="55"/>
      <c r="ET103" s="55"/>
      <c r="EU103" s="55"/>
      <c r="EV103" s="55"/>
      <c r="EW103" s="55"/>
      <c r="EX103" s="55"/>
      <c r="EY103" s="55"/>
      <c r="EZ103" s="55"/>
      <c r="FA103" s="55"/>
      <c r="FB103" s="55"/>
      <c r="FC103" s="55"/>
      <c r="FD103" s="55"/>
      <c r="FE103" s="55"/>
      <c r="FF103" s="55"/>
      <c r="FG103" s="55"/>
      <c r="FH103" s="55"/>
      <c r="FI103" s="55"/>
      <c r="FJ103" s="55"/>
      <c r="FK103" s="55"/>
      <c r="FL103" s="55"/>
      <c r="FM103" s="55"/>
      <c r="FN103" s="55"/>
      <c r="FO103" s="55"/>
      <c r="FP103" s="55"/>
      <c r="FQ103" s="55"/>
      <c r="FR103" s="55"/>
      <c r="FS103" s="55"/>
      <c r="FT103" s="55"/>
      <c r="FU103" s="55"/>
      <c r="FV103" s="55"/>
      <c r="FW103" s="55"/>
      <c r="FX103" s="55"/>
      <c r="FY103" s="55"/>
      <c r="FZ103" s="55"/>
      <c r="GA103" s="55"/>
      <c r="GB103" s="55"/>
      <c r="GC103" s="55"/>
      <c r="GD103" s="55"/>
      <c r="GE103" s="55"/>
      <c r="GF103" s="55"/>
      <c r="GG103" s="55"/>
      <c r="GH103" s="55"/>
      <c r="GI103" s="55"/>
      <c r="GJ103" s="55"/>
      <c r="GK103" s="55"/>
      <c r="GL103" s="55"/>
      <c r="GM103" s="55"/>
      <c r="GN103" s="55"/>
      <c r="GO103" s="55"/>
      <c r="GP103" s="55"/>
      <c r="GQ103" s="55"/>
      <c r="GR103" s="55"/>
      <c r="GS103" s="55"/>
      <c r="GT103" s="55"/>
      <c r="GU103" s="55"/>
      <c r="GV103" s="55"/>
      <c r="GW103" s="55"/>
      <c r="GX103" s="55"/>
      <c r="GY103" s="55"/>
      <c r="GZ103" s="55"/>
      <c r="HA103" s="55"/>
      <c r="HB103" s="55"/>
      <c r="HC103" s="55"/>
      <c r="HD103" s="55"/>
      <c r="HE103" s="55"/>
      <c r="HF103" s="55"/>
      <c r="HG103" s="55"/>
      <c r="HH103" s="55"/>
      <c r="HI103" s="55"/>
      <c r="HJ103" s="55"/>
      <c r="HK103" s="55"/>
      <c r="HL103" s="55"/>
      <c r="HM103" s="55"/>
      <c r="HN103" s="55"/>
      <c r="HO103" s="55"/>
      <c r="HP103" s="55"/>
      <c r="HQ103" s="55"/>
      <c r="HR103" s="55"/>
      <c r="HS103" s="55"/>
      <c r="HT103" s="55"/>
      <c r="HU103" s="55"/>
      <c r="HV103" s="55"/>
      <c r="HW103" s="55"/>
      <c r="HX103" s="55"/>
      <c r="HY103" s="55"/>
      <c r="HZ103" s="55"/>
      <c r="IA103" s="55"/>
      <c r="IB103" s="55"/>
      <c r="IC103" s="55"/>
      <c r="ID103" s="55"/>
      <c r="IE103" s="55"/>
      <c r="IF103" s="55"/>
      <c r="IG103" s="55"/>
      <c r="IH103" s="55"/>
      <c r="II103" s="55"/>
      <c r="IJ103" s="55"/>
      <c r="IK103" s="55"/>
      <c r="IL103" s="55"/>
      <c r="IM103" s="55"/>
      <c r="IN103" s="55"/>
      <c r="IO103" s="55"/>
    </row>
    <row r="104" s="32" customFormat="true" ht="26.25" customHeight="true" spans="1:249">
      <c r="A104" s="119"/>
      <c r="B104" s="119" t="s">
        <v>99</v>
      </c>
      <c r="C104" s="120" t="s">
        <v>214</v>
      </c>
      <c r="D104" s="121"/>
      <c r="E104" s="133"/>
      <c r="F104" s="35" t="s">
        <v>62</v>
      </c>
      <c r="G104" s="129" t="s">
        <v>215</v>
      </c>
      <c r="H104" s="130"/>
      <c r="I104" s="152" t="s">
        <v>61</v>
      </c>
      <c r="J104" s="153" t="s">
        <v>61</v>
      </c>
      <c r="K104" s="155"/>
      <c r="L104" s="167" t="s">
        <v>61</v>
      </c>
      <c r="M104" s="176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/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5"/>
      <c r="ES104" s="55"/>
      <c r="ET104" s="55"/>
      <c r="EU104" s="55"/>
      <c r="EV104" s="55"/>
      <c r="EW104" s="55"/>
      <c r="EX104" s="55"/>
      <c r="EY104" s="55"/>
      <c r="EZ104" s="55"/>
      <c r="FA104" s="55"/>
      <c r="FB104" s="55"/>
      <c r="FC104" s="55"/>
      <c r="FD104" s="55"/>
      <c r="FE104" s="55"/>
      <c r="FF104" s="55"/>
      <c r="FG104" s="55"/>
      <c r="FH104" s="55"/>
      <c r="FI104" s="55"/>
      <c r="FJ104" s="55"/>
      <c r="FK104" s="55"/>
      <c r="FL104" s="55"/>
      <c r="FM104" s="55"/>
      <c r="FN104" s="55"/>
      <c r="FO104" s="55"/>
      <c r="FP104" s="55"/>
      <c r="FQ104" s="55"/>
      <c r="FR104" s="55"/>
      <c r="FS104" s="55"/>
      <c r="FT104" s="55"/>
      <c r="FU104" s="55"/>
      <c r="FV104" s="55"/>
      <c r="FW104" s="55"/>
      <c r="FX104" s="55"/>
      <c r="FY104" s="55"/>
      <c r="FZ104" s="55"/>
      <c r="GA104" s="55"/>
      <c r="GB104" s="55"/>
      <c r="GC104" s="55"/>
      <c r="GD104" s="55"/>
      <c r="GE104" s="55"/>
      <c r="GF104" s="55"/>
      <c r="GG104" s="55"/>
      <c r="GH104" s="55"/>
      <c r="GI104" s="55"/>
      <c r="GJ104" s="55"/>
      <c r="GK104" s="55"/>
      <c r="GL104" s="55"/>
      <c r="GM104" s="55"/>
      <c r="GN104" s="55"/>
      <c r="GO104" s="55"/>
      <c r="GP104" s="55"/>
      <c r="GQ104" s="55"/>
      <c r="GR104" s="55"/>
      <c r="GS104" s="55"/>
      <c r="GT104" s="55"/>
      <c r="GU104" s="55"/>
      <c r="GV104" s="55"/>
      <c r="GW104" s="55"/>
      <c r="GX104" s="55"/>
      <c r="GY104" s="55"/>
      <c r="GZ104" s="55"/>
      <c r="HA104" s="55"/>
      <c r="HB104" s="55"/>
      <c r="HC104" s="55"/>
      <c r="HD104" s="55"/>
      <c r="HE104" s="55"/>
      <c r="HF104" s="55"/>
      <c r="HG104" s="55"/>
      <c r="HH104" s="55"/>
      <c r="HI104" s="55"/>
      <c r="HJ104" s="55"/>
      <c r="HK104" s="55"/>
      <c r="HL104" s="55"/>
      <c r="HM104" s="55"/>
      <c r="HN104" s="55"/>
      <c r="HO104" s="55"/>
      <c r="HP104" s="55"/>
      <c r="HQ104" s="55"/>
      <c r="HR104" s="55"/>
      <c r="HS104" s="55"/>
      <c r="HT104" s="55"/>
      <c r="HU104" s="55"/>
      <c r="HV104" s="55"/>
      <c r="HW104" s="55"/>
      <c r="HX104" s="55"/>
      <c r="HY104" s="55"/>
      <c r="HZ104" s="55"/>
      <c r="IA104" s="55"/>
      <c r="IB104" s="55"/>
      <c r="IC104" s="55"/>
      <c r="ID104" s="55"/>
      <c r="IE104" s="55"/>
      <c r="IF104" s="55"/>
      <c r="IG104" s="55"/>
      <c r="IH104" s="55"/>
      <c r="II104" s="55"/>
      <c r="IJ104" s="55"/>
      <c r="IK104" s="55"/>
      <c r="IL104" s="55"/>
      <c r="IM104" s="55"/>
      <c r="IN104" s="55"/>
      <c r="IO104" s="55"/>
    </row>
    <row r="105" s="32" customFormat="true" ht="26.25" customHeight="true" spans="1:249">
      <c r="A105" s="122"/>
      <c r="B105" s="122"/>
      <c r="C105" s="123"/>
      <c r="D105" s="124"/>
      <c r="E105" s="133"/>
      <c r="F105" s="35" t="s">
        <v>65</v>
      </c>
      <c r="G105" s="129" t="s">
        <v>216</v>
      </c>
      <c r="H105" s="130"/>
      <c r="I105" s="152" t="s">
        <v>61</v>
      </c>
      <c r="J105" s="153" t="s">
        <v>61</v>
      </c>
      <c r="K105" s="155"/>
      <c r="L105" s="167" t="s">
        <v>61</v>
      </c>
      <c r="M105" s="176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  <c r="CN105" s="55"/>
      <c r="CO105" s="55"/>
      <c r="CP105" s="55"/>
      <c r="CQ105" s="55"/>
      <c r="CR105" s="55"/>
      <c r="CS105" s="55"/>
      <c r="CT105" s="55"/>
      <c r="CU105" s="55"/>
      <c r="CV105" s="55"/>
      <c r="CW105" s="55"/>
      <c r="CX105" s="55"/>
      <c r="CY105" s="55"/>
      <c r="CZ105" s="55"/>
      <c r="DA105" s="55"/>
      <c r="DB105" s="55"/>
      <c r="DC105" s="55"/>
      <c r="DD105" s="55"/>
      <c r="DE105" s="55"/>
      <c r="DF105" s="55"/>
      <c r="DG105" s="55"/>
      <c r="DH105" s="55"/>
      <c r="DI105" s="55"/>
      <c r="DJ105" s="55"/>
      <c r="DK105" s="55"/>
      <c r="DL105" s="55"/>
      <c r="DM105" s="55"/>
      <c r="DN105" s="55"/>
      <c r="DO105" s="55"/>
      <c r="DP105" s="55"/>
      <c r="DQ105" s="55"/>
      <c r="DR105" s="55"/>
      <c r="DS105" s="55"/>
      <c r="DT105" s="55"/>
      <c r="DU105" s="55"/>
      <c r="DV105" s="55"/>
      <c r="DW105" s="55"/>
      <c r="DX105" s="55"/>
      <c r="DY105" s="55"/>
      <c r="DZ105" s="55"/>
      <c r="EA105" s="55"/>
      <c r="EB105" s="55"/>
      <c r="EC105" s="55"/>
      <c r="ED105" s="55"/>
      <c r="EE105" s="55"/>
      <c r="EF105" s="55"/>
      <c r="EG105" s="55"/>
      <c r="EH105" s="55"/>
      <c r="EI105" s="55"/>
      <c r="EJ105" s="55"/>
      <c r="EK105" s="55"/>
      <c r="EL105" s="55"/>
      <c r="EM105" s="55"/>
      <c r="EN105" s="55"/>
      <c r="EO105" s="55"/>
      <c r="EP105" s="55"/>
      <c r="EQ105" s="55"/>
      <c r="ER105" s="55"/>
      <c r="ES105" s="55"/>
      <c r="ET105" s="55"/>
      <c r="EU105" s="55"/>
      <c r="EV105" s="55"/>
      <c r="EW105" s="55"/>
      <c r="EX105" s="55"/>
      <c r="EY105" s="55"/>
      <c r="EZ105" s="55"/>
      <c r="FA105" s="55"/>
      <c r="FB105" s="55"/>
      <c r="FC105" s="55"/>
      <c r="FD105" s="55"/>
      <c r="FE105" s="55"/>
      <c r="FF105" s="55"/>
      <c r="FG105" s="55"/>
      <c r="FH105" s="55"/>
      <c r="FI105" s="55"/>
      <c r="FJ105" s="55"/>
      <c r="FK105" s="55"/>
      <c r="FL105" s="55"/>
      <c r="FM105" s="55"/>
      <c r="FN105" s="55"/>
      <c r="FO105" s="55"/>
      <c r="FP105" s="55"/>
      <c r="FQ105" s="55"/>
      <c r="FR105" s="55"/>
      <c r="FS105" s="55"/>
      <c r="FT105" s="55"/>
      <c r="FU105" s="55"/>
      <c r="FV105" s="55"/>
      <c r="FW105" s="55"/>
      <c r="FX105" s="55"/>
      <c r="FY105" s="55"/>
      <c r="FZ105" s="55"/>
      <c r="GA105" s="55"/>
      <c r="GB105" s="55"/>
      <c r="GC105" s="55"/>
      <c r="GD105" s="55"/>
      <c r="GE105" s="55"/>
      <c r="GF105" s="55"/>
      <c r="GG105" s="55"/>
      <c r="GH105" s="55"/>
      <c r="GI105" s="55"/>
      <c r="GJ105" s="55"/>
      <c r="GK105" s="55"/>
      <c r="GL105" s="55"/>
      <c r="GM105" s="55"/>
      <c r="GN105" s="55"/>
      <c r="GO105" s="55"/>
      <c r="GP105" s="55"/>
      <c r="GQ105" s="55"/>
      <c r="GR105" s="55"/>
      <c r="GS105" s="55"/>
      <c r="GT105" s="55"/>
      <c r="GU105" s="55"/>
      <c r="GV105" s="55"/>
      <c r="GW105" s="55"/>
      <c r="GX105" s="55"/>
      <c r="GY105" s="55"/>
      <c r="GZ105" s="55"/>
      <c r="HA105" s="55"/>
      <c r="HB105" s="55"/>
      <c r="HC105" s="55"/>
      <c r="HD105" s="55"/>
      <c r="HE105" s="55"/>
      <c r="HF105" s="55"/>
      <c r="HG105" s="55"/>
      <c r="HH105" s="55"/>
      <c r="HI105" s="55"/>
      <c r="HJ105" s="55"/>
      <c r="HK105" s="55"/>
      <c r="HL105" s="55"/>
      <c r="HM105" s="55"/>
      <c r="HN105" s="55"/>
      <c r="HO105" s="55"/>
      <c r="HP105" s="55"/>
      <c r="HQ105" s="55"/>
      <c r="HR105" s="55"/>
      <c r="HS105" s="55"/>
      <c r="HT105" s="55"/>
      <c r="HU105" s="55"/>
      <c r="HV105" s="55"/>
      <c r="HW105" s="55"/>
      <c r="HX105" s="55"/>
      <c r="HY105" s="55"/>
      <c r="HZ105" s="55"/>
      <c r="IA105" s="55"/>
      <c r="IB105" s="55"/>
      <c r="IC105" s="55"/>
      <c r="ID105" s="55"/>
      <c r="IE105" s="55"/>
      <c r="IF105" s="55"/>
      <c r="IG105" s="55"/>
      <c r="IH105" s="55"/>
      <c r="II105" s="55"/>
      <c r="IJ105" s="55"/>
      <c r="IK105" s="55"/>
      <c r="IL105" s="55"/>
      <c r="IM105" s="55"/>
      <c r="IN105" s="55"/>
      <c r="IO105" s="55"/>
    </row>
    <row r="106" s="32" customFormat="true" ht="26.25" customHeight="true" spans="1:249">
      <c r="A106" s="125"/>
      <c r="B106" s="125"/>
      <c r="C106" s="126"/>
      <c r="D106" s="127"/>
      <c r="E106" s="133"/>
      <c r="F106" s="35" t="s">
        <v>67</v>
      </c>
      <c r="G106" s="129" t="s">
        <v>217</v>
      </c>
      <c r="H106" s="130"/>
      <c r="I106" s="152" t="s">
        <v>61</v>
      </c>
      <c r="J106" s="153" t="s">
        <v>61</v>
      </c>
      <c r="K106" s="155"/>
      <c r="L106" s="167" t="s">
        <v>61</v>
      </c>
      <c r="M106" s="176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55"/>
      <c r="DN106" s="55"/>
      <c r="DO106" s="55"/>
      <c r="DP106" s="55"/>
      <c r="DQ106" s="55"/>
      <c r="DR106" s="55"/>
      <c r="DS106" s="55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55"/>
      <c r="EE106" s="55"/>
      <c r="EF106" s="55"/>
      <c r="EG106" s="55"/>
      <c r="EH106" s="55"/>
      <c r="EI106" s="55"/>
      <c r="EJ106" s="55"/>
      <c r="EK106" s="55"/>
      <c r="EL106" s="55"/>
      <c r="EM106" s="55"/>
      <c r="EN106" s="55"/>
      <c r="EO106" s="55"/>
      <c r="EP106" s="55"/>
      <c r="EQ106" s="55"/>
      <c r="ER106" s="55"/>
      <c r="ES106" s="55"/>
      <c r="ET106" s="55"/>
      <c r="EU106" s="55"/>
      <c r="EV106" s="55"/>
      <c r="EW106" s="55"/>
      <c r="EX106" s="55"/>
      <c r="EY106" s="55"/>
      <c r="EZ106" s="55"/>
      <c r="FA106" s="55"/>
      <c r="FB106" s="55"/>
      <c r="FC106" s="55"/>
      <c r="FD106" s="55"/>
      <c r="FE106" s="55"/>
      <c r="FF106" s="55"/>
      <c r="FG106" s="55"/>
      <c r="FH106" s="55"/>
      <c r="FI106" s="55"/>
      <c r="FJ106" s="55"/>
      <c r="FK106" s="55"/>
      <c r="FL106" s="55"/>
      <c r="FM106" s="55"/>
      <c r="FN106" s="55"/>
      <c r="FO106" s="55"/>
      <c r="FP106" s="55"/>
      <c r="FQ106" s="55"/>
      <c r="FR106" s="55"/>
      <c r="FS106" s="55"/>
      <c r="FT106" s="55"/>
      <c r="FU106" s="55"/>
      <c r="FV106" s="55"/>
      <c r="FW106" s="55"/>
      <c r="FX106" s="55"/>
      <c r="FY106" s="55"/>
      <c r="FZ106" s="55"/>
      <c r="GA106" s="55"/>
      <c r="GB106" s="55"/>
      <c r="GC106" s="55"/>
      <c r="GD106" s="55"/>
      <c r="GE106" s="55"/>
      <c r="GF106" s="55"/>
      <c r="GG106" s="55"/>
      <c r="GH106" s="55"/>
      <c r="GI106" s="55"/>
      <c r="GJ106" s="55"/>
      <c r="GK106" s="55"/>
      <c r="GL106" s="55"/>
      <c r="GM106" s="55"/>
      <c r="GN106" s="55"/>
      <c r="GO106" s="55"/>
      <c r="GP106" s="55"/>
      <c r="GQ106" s="55"/>
      <c r="GR106" s="55"/>
      <c r="GS106" s="55"/>
      <c r="GT106" s="55"/>
      <c r="GU106" s="55"/>
      <c r="GV106" s="55"/>
      <c r="GW106" s="55"/>
      <c r="GX106" s="55"/>
      <c r="GY106" s="55"/>
      <c r="GZ106" s="55"/>
      <c r="HA106" s="55"/>
      <c r="HB106" s="55"/>
      <c r="HC106" s="55"/>
      <c r="HD106" s="55"/>
      <c r="HE106" s="55"/>
      <c r="HF106" s="55"/>
      <c r="HG106" s="55"/>
      <c r="HH106" s="55"/>
      <c r="HI106" s="55"/>
      <c r="HJ106" s="55"/>
      <c r="HK106" s="55"/>
      <c r="HL106" s="55"/>
      <c r="HM106" s="55"/>
      <c r="HN106" s="55"/>
      <c r="HO106" s="55"/>
      <c r="HP106" s="55"/>
      <c r="HQ106" s="55"/>
      <c r="HR106" s="55"/>
      <c r="HS106" s="55"/>
      <c r="HT106" s="55"/>
      <c r="HU106" s="55"/>
      <c r="HV106" s="55"/>
      <c r="HW106" s="55"/>
      <c r="HX106" s="55"/>
      <c r="HY106" s="55"/>
      <c r="HZ106" s="55"/>
      <c r="IA106" s="55"/>
      <c r="IB106" s="55"/>
      <c r="IC106" s="55"/>
      <c r="ID106" s="55"/>
      <c r="IE106" s="55"/>
      <c r="IF106" s="55"/>
      <c r="IG106" s="55"/>
      <c r="IH106" s="55"/>
      <c r="II106" s="55"/>
      <c r="IJ106" s="55"/>
      <c r="IK106" s="55"/>
      <c r="IL106" s="55"/>
      <c r="IM106" s="55"/>
      <c r="IN106" s="55"/>
      <c r="IO106" s="55"/>
    </row>
    <row r="107" s="32" customFormat="true" ht="26.25" customHeight="true" spans="1:249">
      <c r="A107" s="35"/>
      <c r="B107" s="35" t="s">
        <v>82</v>
      </c>
      <c r="C107" s="129" t="s">
        <v>218</v>
      </c>
      <c r="D107" s="130"/>
      <c r="E107" s="133"/>
      <c r="F107" s="35" t="s">
        <v>82</v>
      </c>
      <c r="G107" s="129" t="s">
        <v>218</v>
      </c>
      <c r="H107" s="130"/>
      <c r="I107" s="152" t="s">
        <v>61</v>
      </c>
      <c r="J107" s="153" t="s">
        <v>61</v>
      </c>
      <c r="K107" s="155"/>
      <c r="L107" s="167" t="s">
        <v>61</v>
      </c>
      <c r="M107" s="176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55"/>
      <c r="EH107" s="55"/>
      <c r="EI107" s="55"/>
      <c r="EJ107" s="55"/>
      <c r="EK107" s="55"/>
      <c r="EL107" s="55"/>
      <c r="EM107" s="55"/>
      <c r="EN107" s="55"/>
      <c r="EO107" s="55"/>
      <c r="EP107" s="55"/>
      <c r="EQ107" s="55"/>
      <c r="ER107" s="55"/>
      <c r="ES107" s="55"/>
      <c r="ET107" s="55"/>
      <c r="EU107" s="55"/>
      <c r="EV107" s="55"/>
      <c r="EW107" s="55"/>
      <c r="EX107" s="55"/>
      <c r="EY107" s="55"/>
      <c r="EZ107" s="55"/>
      <c r="FA107" s="55"/>
      <c r="FB107" s="55"/>
      <c r="FC107" s="55"/>
      <c r="FD107" s="55"/>
      <c r="FE107" s="55"/>
      <c r="FF107" s="55"/>
      <c r="FG107" s="55"/>
      <c r="FH107" s="55"/>
      <c r="FI107" s="55"/>
      <c r="FJ107" s="55"/>
      <c r="FK107" s="55"/>
      <c r="FL107" s="55"/>
      <c r="FM107" s="55"/>
      <c r="FN107" s="55"/>
      <c r="FO107" s="55"/>
      <c r="FP107" s="55"/>
      <c r="FQ107" s="55"/>
      <c r="FR107" s="55"/>
      <c r="FS107" s="55"/>
      <c r="FT107" s="55"/>
      <c r="FU107" s="55"/>
      <c r="FV107" s="55"/>
      <c r="FW107" s="55"/>
      <c r="FX107" s="55"/>
      <c r="FY107" s="55"/>
      <c r="FZ107" s="55"/>
      <c r="GA107" s="55"/>
      <c r="GB107" s="55"/>
      <c r="GC107" s="55"/>
      <c r="GD107" s="55"/>
      <c r="GE107" s="55"/>
      <c r="GF107" s="55"/>
      <c r="GG107" s="55"/>
      <c r="GH107" s="55"/>
      <c r="GI107" s="55"/>
      <c r="GJ107" s="55"/>
      <c r="GK107" s="55"/>
      <c r="GL107" s="55"/>
      <c r="GM107" s="55"/>
      <c r="GN107" s="55"/>
      <c r="GO107" s="55"/>
      <c r="GP107" s="55"/>
      <c r="GQ107" s="55"/>
      <c r="GR107" s="55"/>
      <c r="GS107" s="55"/>
      <c r="GT107" s="55"/>
      <c r="GU107" s="55"/>
      <c r="GV107" s="55"/>
      <c r="GW107" s="55"/>
      <c r="GX107" s="55"/>
      <c r="GY107" s="55"/>
      <c r="GZ107" s="55"/>
      <c r="HA107" s="55"/>
      <c r="HB107" s="55"/>
      <c r="HC107" s="55"/>
      <c r="HD107" s="55"/>
      <c r="HE107" s="55"/>
      <c r="HF107" s="55"/>
      <c r="HG107" s="55"/>
      <c r="HH107" s="55"/>
      <c r="HI107" s="55"/>
      <c r="HJ107" s="55"/>
      <c r="HK107" s="55"/>
      <c r="HL107" s="55"/>
      <c r="HM107" s="55"/>
      <c r="HN107" s="55"/>
      <c r="HO107" s="55"/>
      <c r="HP107" s="55"/>
      <c r="HQ107" s="55"/>
      <c r="HR107" s="55"/>
      <c r="HS107" s="55"/>
      <c r="HT107" s="55"/>
      <c r="HU107" s="55"/>
      <c r="HV107" s="55"/>
      <c r="HW107" s="55"/>
      <c r="HX107" s="55"/>
      <c r="HY107" s="55"/>
      <c r="HZ107" s="55"/>
      <c r="IA107" s="55"/>
      <c r="IB107" s="55"/>
      <c r="IC107" s="55"/>
      <c r="ID107" s="55"/>
      <c r="IE107" s="55"/>
      <c r="IF107" s="55"/>
      <c r="IG107" s="55"/>
      <c r="IH107" s="55"/>
      <c r="II107" s="55"/>
      <c r="IJ107" s="55"/>
      <c r="IK107" s="55"/>
      <c r="IL107" s="55"/>
      <c r="IM107" s="55"/>
      <c r="IN107" s="55"/>
      <c r="IO107" s="55"/>
    </row>
    <row r="108" s="32" customFormat="true" ht="26.25" customHeight="true" spans="1:249">
      <c r="A108" s="116" t="s">
        <v>219</v>
      </c>
      <c r="B108" s="116"/>
      <c r="C108" s="118" t="s">
        <v>220</v>
      </c>
      <c r="D108" s="131"/>
      <c r="E108" s="134" t="s">
        <v>221</v>
      </c>
      <c r="F108" s="116"/>
      <c r="G108" s="118" t="s">
        <v>220</v>
      </c>
      <c r="H108" s="131"/>
      <c r="I108" s="152" t="s">
        <v>61</v>
      </c>
      <c r="J108" s="153" t="s">
        <v>61</v>
      </c>
      <c r="K108" s="153" t="s">
        <v>61</v>
      </c>
      <c r="L108" s="167"/>
      <c r="M108" s="176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55"/>
      <c r="DN108" s="55"/>
      <c r="DO108" s="55"/>
      <c r="DP108" s="55"/>
      <c r="DQ108" s="55"/>
      <c r="DR108" s="55"/>
      <c r="DS108" s="55"/>
      <c r="DT108" s="55"/>
      <c r="DU108" s="55"/>
      <c r="DV108" s="55"/>
      <c r="DW108" s="55"/>
      <c r="DX108" s="55"/>
      <c r="DY108" s="55"/>
      <c r="DZ108" s="55"/>
      <c r="EA108" s="55"/>
      <c r="EB108" s="55"/>
      <c r="EC108" s="55"/>
      <c r="ED108" s="55"/>
      <c r="EE108" s="55"/>
      <c r="EF108" s="55"/>
      <c r="EG108" s="55"/>
      <c r="EH108" s="55"/>
      <c r="EI108" s="55"/>
      <c r="EJ108" s="55"/>
      <c r="EK108" s="55"/>
      <c r="EL108" s="55"/>
      <c r="EM108" s="55"/>
      <c r="EN108" s="55"/>
      <c r="EO108" s="55"/>
      <c r="EP108" s="55"/>
      <c r="EQ108" s="55"/>
      <c r="ER108" s="55"/>
      <c r="ES108" s="55"/>
      <c r="ET108" s="55"/>
      <c r="EU108" s="55"/>
      <c r="EV108" s="55"/>
      <c r="EW108" s="55"/>
      <c r="EX108" s="55"/>
      <c r="EY108" s="55"/>
      <c r="EZ108" s="55"/>
      <c r="FA108" s="55"/>
      <c r="FB108" s="55"/>
      <c r="FC108" s="55"/>
      <c r="FD108" s="55"/>
      <c r="FE108" s="55"/>
      <c r="FF108" s="55"/>
      <c r="FG108" s="55"/>
      <c r="FH108" s="55"/>
      <c r="FI108" s="55"/>
      <c r="FJ108" s="55"/>
      <c r="FK108" s="55"/>
      <c r="FL108" s="55"/>
      <c r="FM108" s="55"/>
      <c r="FN108" s="55"/>
      <c r="FO108" s="55"/>
      <c r="FP108" s="55"/>
      <c r="FQ108" s="55"/>
      <c r="FR108" s="55"/>
      <c r="FS108" s="55"/>
      <c r="FT108" s="55"/>
      <c r="FU108" s="55"/>
      <c r="FV108" s="55"/>
      <c r="FW108" s="55"/>
      <c r="FX108" s="55"/>
      <c r="FY108" s="55"/>
      <c r="FZ108" s="55"/>
      <c r="GA108" s="55"/>
      <c r="GB108" s="55"/>
      <c r="GC108" s="55"/>
      <c r="GD108" s="55"/>
      <c r="GE108" s="55"/>
      <c r="GF108" s="55"/>
      <c r="GG108" s="55"/>
      <c r="GH108" s="55"/>
      <c r="GI108" s="55"/>
      <c r="GJ108" s="55"/>
      <c r="GK108" s="55"/>
      <c r="GL108" s="55"/>
      <c r="GM108" s="55"/>
      <c r="GN108" s="55"/>
      <c r="GO108" s="55"/>
      <c r="GP108" s="55"/>
      <c r="GQ108" s="55"/>
      <c r="GR108" s="55"/>
      <c r="GS108" s="55"/>
      <c r="GT108" s="55"/>
      <c r="GU108" s="55"/>
      <c r="GV108" s="55"/>
      <c r="GW108" s="55"/>
      <c r="GX108" s="55"/>
      <c r="GY108" s="55"/>
      <c r="GZ108" s="55"/>
      <c r="HA108" s="55"/>
      <c r="HB108" s="55"/>
      <c r="HC108" s="55"/>
      <c r="HD108" s="55"/>
      <c r="HE108" s="55"/>
      <c r="HF108" s="55"/>
      <c r="HG108" s="55"/>
      <c r="HH108" s="55"/>
      <c r="HI108" s="55"/>
      <c r="HJ108" s="55"/>
      <c r="HK108" s="55"/>
      <c r="HL108" s="55"/>
      <c r="HM108" s="55"/>
      <c r="HN108" s="55"/>
      <c r="HO108" s="55"/>
      <c r="HP108" s="55"/>
      <c r="HQ108" s="55"/>
      <c r="HR108" s="55"/>
      <c r="HS108" s="55"/>
      <c r="HT108" s="55"/>
      <c r="HU108" s="55"/>
      <c r="HV108" s="55"/>
      <c r="HW108" s="55"/>
      <c r="HX108" s="55"/>
      <c r="HY108" s="55"/>
      <c r="HZ108" s="55"/>
      <c r="IA108" s="55"/>
      <c r="IB108" s="55"/>
      <c r="IC108" s="55"/>
      <c r="ID108" s="55"/>
      <c r="IE108" s="55"/>
      <c r="IF108" s="55"/>
      <c r="IG108" s="55"/>
      <c r="IH108" s="55"/>
      <c r="II108" s="55"/>
      <c r="IJ108" s="55"/>
      <c r="IK108" s="55"/>
      <c r="IL108" s="55"/>
      <c r="IM108" s="55"/>
      <c r="IN108" s="55"/>
      <c r="IO108" s="55"/>
    </row>
    <row r="109" s="32" customFormat="true" ht="26.25" customHeight="true" spans="1:249">
      <c r="A109" s="35"/>
      <c r="B109" s="35" t="s">
        <v>65</v>
      </c>
      <c r="C109" s="129" t="s">
        <v>222</v>
      </c>
      <c r="D109" s="130"/>
      <c r="E109" s="133"/>
      <c r="F109" s="35" t="s">
        <v>65</v>
      </c>
      <c r="G109" s="129" t="s">
        <v>222</v>
      </c>
      <c r="H109" s="130"/>
      <c r="I109" s="152" t="s">
        <v>61</v>
      </c>
      <c r="J109" s="153" t="s">
        <v>61</v>
      </c>
      <c r="K109" s="153" t="s">
        <v>61</v>
      </c>
      <c r="L109" s="167"/>
      <c r="M109" s="176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55"/>
      <c r="DN109" s="55"/>
      <c r="DO109" s="55"/>
      <c r="DP109" s="55"/>
      <c r="DQ109" s="55"/>
      <c r="DR109" s="55"/>
      <c r="DS109" s="55"/>
      <c r="DT109" s="55"/>
      <c r="DU109" s="55"/>
      <c r="DV109" s="55"/>
      <c r="DW109" s="55"/>
      <c r="DX109" s="55"/>
      <c r="DY109" s="55"/>
      <c r="DZ109" s="55"/>
      <c r="EA109" s="55"/>
      <c r="EB109" s="55"/>
      <c r="EC109" s="55"/>
      <c r="ED109" s="55"/>
      <c r="EE109" s="55"/>
      <c r="EF109" s="55"/>
      <c r="EG109" s="55"/>
      <c r="EH109" s="55"/>
      <c r="EI109" s="55"/>
      <c r="EJ109" s="55"/>
      <c r="EK109" s="55"/>
      <c r="EL109" s="55"/>
      <c r="EM109" s="55"/>
      <c r="EN109" s="55"/>
      <c r="EO109" s="55"/>
      <c r="EP109" s="55"/>
      <c r="EQ109" s="55"/>
      <c r="ER109" s="55"/>
      <c r="ES109" s="55"/>
      <c r="ET109" s="55"/>
      <c r="EU109" s="55"/>
      <c r="EV109" s="55"/>
      <c r="EW109" s="55"/>
      <c r="EX109" s="55"/>
      <c r="EY109" s="55"/>
      <c r="EZ109" s="55"/>
      <c r="FA109" s="55"/>
      <c r="FB109" s="55"/>
      <c r="FC109" s="55"/>
      <c r="FD109" s="55"/>
      <c r="FE109" s="55"/>
      <c r="FF109" s="55"/>
      <c r="FG109" s="55"/>
      <c r="FH109" s="55"/>
      <c r="FI109" s="55"/>
      <c r="FJ109" s="55"/>
      <c r="FK109" s="55"/>
      <c r="FL109" s="55"/>
      <c r="FM109" s="55"/>
      <c r="FN109" s="55"/>
      <c r="FO109" s="55"/>
      <c r="FP109" s="55"/>
      <c r="FQ109" s="55"/>
      <c r="FR109" s="55"/>
      <c r="FS109" s="55"/>
      <c r="FT109" s="55"/>
      <c r="FU109" s="55"/>
      <c r="FV109" s="55"/>
      <c r="FW109" s="55"/>
      <c r="FX109" s="55"/>
      <c r="FY109" s="55"/>
      <c r="FZ109" s="55"/>
      <c r="GA109" s="55"/>
      <c r="GB109" s="55"/>
      <c r="GC109" s="55"/>
      <c r="GD109" s="55"/>
      <c r="GE109" s="55"/>
      <c r="GF109" s="55"/>
      <c r="GG109" s="55"/>
      <c r="GH109" s="55"/>
      <c r="GI109" s="55"/>
      <c r="GJ109" s="55"/>
      <c r="GK109" s="55"/>
      <c r="GL109" s="55"/>
      <c r="GM109" s="55"/>
      <c r="GN109" s="55"/>
      <c r="GO109" s="55"/>
      <c r="GP109" s="55"/>
      <c r="GQ109" s="55"/>
      <c r="GR109" s="55"/>
      <c r="GS109" s="55"/>
      <c r="GT109" s="55"/>
      <c r="GU109" s="55"/>
      <c r="GV109" s="55"/>
      <c r="GW109" s="55"/>
      <c r="GX109" s="55"/>
      <c r="GY109" s="55"/>
      <c r="GZ109" s="55"/>
      <c r="HA109" s="55"/>
      <c r="HB109" s="55"/>
      <c r="HC109" s="55"/>
      <c r="HD109" s="55"/>
      <c r="HE109" s="55"/>
      <c r="HF109" s="55"/>
      <c r="HG109" s="55"/>
      <c r="HH109" s="55"/>
      <c r="HI109" s="55"/>
      <c r="HJ109" s="55"/>
      <c r="HK109" s="55"/>
      <c r="HL109" s="55"/>
      <c r="HM109" s="55"/>
      <c r="HN109" s="55"/>
      <c r="HO109" s="55"/>
      <c r="HP109" s="55"/>
      <c r="HQ109" s="55"/>
      <c r="HR109" s="55"/>
      <c r="HS109" s="55"/>
      <c r="HT109" s="55"/>
      <c r="HU109" s="55"/>
      <c r="HV109" s="55"/>
      <c r="HW109" s="55"/>
      <c r="HX109" s="55"/>
      <c r="HY109" s="55"/>
      <c r="HZ109" s="55"/>
      <c r="IA109" s="55"/>
      <c r="IB109" s="55"/>
      <c r="IC109" s="55"/>
      <c r="ID109" s="55"/>
      <c r="IE109" s="55"/>
      <c r="IF109" s="55"/>
      <c r="IG109" s="55"/>
      <c r="IH109" s="55"/>
      <c r="II109" s="55"/>
      <c r="IJ109" s="55"/>
      <c r="IK109" s="55"/>
      <c r="IL109" s="55"/>
      <c r="IM109" s="55"/>
      <c r="IN109" s="55"/>
      <c r="IO109" s="55"/>
    </row>
    <row r="110" s="32" customFormat="true" ht="26.25" customHeight="true" spans="1:249">
      <c r="A110" s="35"/>
      <c r="B110" s="35" t="s">
        <v>67</v>
      </c>
      <c r="C110" s="129" t="s">
        <v>223</v>
      </c>
      <c r="D110" s="130"/>
      <c r="E110" s="133"/>
      <c r="F110" s="35" t="s">
        <v>67</v>
      </c>
      <c r="G110" s="129" t="s">
        <v>223</v>
      </c>
      <c r="H110" s="130"/>
      <c r="I110" s="152" t="s">
        <v>61</v>
      </c>
      <c r="J110" s="153" t="s">
        <v>61</v>
      </c>
      <c r="K110" s="153" t="s">
        <v>61</v>
      </c>
      <c r="L110" s="167"/>
      <c r="M110" s="176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5"/>
      <c r="EJ110" s="55"/>
      <c r="EK110" s="55"/>
      <c r="EL110" s="55"/>
      <c r="EM110" s="55"/>
      <c r="EN110" s="55"/>
      <c r="EO110" s="55"/>
      <c r="EP110" s="55"/>
      <c r="EQ110" s="55"/>
      <c r="ER110" s="55"/>
      <c r="ES110" s="55"/>
      <c r="ET110" s="55"/>
      <c r="EU110" s="55"/>
      <c r="EV110" s="55"/>
      <c r="EW110" s="55"/>
      <c r="EX110" s="55"/>
      <c r="EY110" s="55"/>
      <c r="EZ110" s="55"/>
      <c r="FA110" s="55"/>
      <c r="FB110" s="55"/>
      <c r="FC110" s="55"/>
      <c r="FD110" s="55"/>
      <c r="FE110" s="55"/>
      <c r="FF110" s="55"/>
      <c r="FG110" s="55"/>
      <c r="FH110" s="55"/>
      <c r="FI110" s="55"/>
      <c r="FJ110" s="55"/>
      <c r="FK110" s="55"/>
      <c r="FL110" s="55"/>
      <c r="FM110" s="55"/>
      <c r="FN110" s="55"/>
      <c r="FO110" s="55"/>
      <c r="FP110" s="55"/>
      <c r="FQ110" s="55"/>
      <c r="FR110" s="55"/>
      <c r="FS110" s="55"/>
      <c r="FT110" s="55"/>
      <c r="FU110" s="55"/>
      <c r="FV110" s="55"/>
      <c r="FW110" s="55"/>
      <c r="FX110" s="55"/>
      <c r="FY110" s="55"/>
      <c r="FZ110" s="55"/>
      <c r="GA110" s="55"/>
      <c r="GB110" s="55"/>
      <c r="GC110" s="55"/>
      <c r="GD110" s="55"/>
      <c r="GE110" s="55"/>
      <c r="GF110" s="55"/>
      <c r="GG110" s="55"/>
      <c r="GH110" s="55"/>
      <c r="GI110" s="55"/>
      <c r="GJ110" s="55"/>
      <c r="GK110" s="55"/>
      <c r="GL110" s="55"/>
      <c r="GM110" s="55"/>
      <c r="GN110" s="55"/>
      <c r="GO110" s="55"/>
      <c r="GP110" s="55"/>
      <c r="GQ110" s="55"/>
      <c r="GR110" s="55"/>
      <c r="GS110" s="55"/>
      <c r="GT110" s="55"/>
      <c r="GU110" s="55"/>
      <c r="GV110" s="55"/>
      <c r="GW110" s="55"/>
      <c r="GX110" s="55"/>
      <c r="GY110" s="55"/>
      <c r="GZ110" s="55"/>
      <c r="HA110" s="55"/>
      <c r="HB110" s="55"/>
      <c r="HC110" s="55"/>
      <c r="HD110" s="55"/>
      <c r="HE110" s="55"/>
      <c r="HF110" s="55"/>
      <c r="HG110" s="55"/>
      <c r="HH110" s="55"/>
      <c r="HI110" s="55"/>
      <c r="HJ110" s="55"/>
      <c r="HK110" s="55"/>
      <c r="HL110" s="55"/>
      <c r="HM110" s="55"/>
      <c r="HN110" s="55"/>
      <c r="HO110" s="55"/>
      <c r="HP110" s="55"/>
      <c r="HQ110" s="55"/>
      <c r="HR110" s="55"/>
      <c r="HS110" s="55"/>
      <c r="HT110" s="55"/>
      <c r="HU110" s="55"/>
      <c r="HV110" s="55"/>
      <c r="HW110" s="55"/>
      <c r="HX110" s="55"/>
      <c r="HY110" s="55"/>
      <c r="HZ110" s="55"/>
      <c r="IA110" s="55"/>
      <c r="IB110" s="55"/>
      <c r="IC110" s="55"/>
      <c r="ID110" s="55"/>
      <c r="IE110" s="55"/>
      <c r="IF110" s="55"/>
      <c r="IG110" s="55"/>
      <c r="IH110" s="55"/>
      <c r="II110" s="55"/>
      <c r="IJ110" s="55"/>
      <c r="IK110" s="55"/>
      <c r="IL110" s="55"/>
      <c r="IM110" s="55"/>
      <c r="IN110" s="55"/>
      <c r="IO110" s="55"/>
    </row>
    <row r="111" s="32" customFormat="true" ht="26.25" customHeight="true" spans="1:249">
      <c r="A111" s="116" t="s">
        <v>224</v>
      </c>
      <c r="B111" s="116"/>
      <c r="C111" s="118" t="s">
        <v>225</v>
      </c>
      <c r="D111" s="131"/>
      <c r="E111" s="134" t="s">
        <v>226</v>
      </c>
      <c r="F111" s="116"/>
      <c r="G111" s="118" t="s">
        <v>225</v>
      </c>
      <c r="H111" s="131"/>
      <c r="I111" s="152" t="s">
        <v>61</v>
      </c>
      <c r="J111" s="153" t="s">
        <v>61</v>
      </c>
      <c r="K111" s="153" t="s">
        <v>61</v>
      </c>
      <c r="L111" s="167"/>
      <c r="M111" s="176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55"/>
      <c r="DK111" s="55"/>
      <c r="DL111" s="55"/>
      <c r="DM111" s="55"/>
      <c r="DN111" s="55"/>
      <c r="DO111" s="55"/>
      <c r="DP111" s="55"/>
      <c r="DQ111" s="55"/>
      <c r="DR111" s="55"/>
      <c r="DS111" s="55"/>
      <c r="DT111" s="55"/>
      <c r="DU111" s="55"/>
      <c r="DV111" s="55"/>
      <c r="DW111" s="55"/>
      <c r="DX111" s="55"/>
      <c r="DY111" s="55"/>
      <c r="DZ111" s="55"/>
      <c r="EA111" s="55"/>
      <c r="EB111" s="55"/>
      <c r="EC111" s="55"/>
      <c r="ED111" s="55"/>
      <c r="EE111" s="55"/>
      <c r="EF111" s="55"/>
      <c r="EG111" s="55"/>
      <c r="EH111" s="55"/>
      <c r="EI111" s="55"/>
      <c r="EJ111" s="55"/>
      <c r="EK111" s="55"/>
      <c r="EL111" s="55"/>
      <c r="EM111" s="55"/>
      <c r="EN111" s="55"/>
      <c r="EO111" s="55"/>
      <c r="EP111" s="55"/>
      <c r="EQ111" s="55"/>
      <c r="ER111" s="55"/>
      <c r="ES111" s="55"/>
      <c r="ET111" s="55"/>
      <c r="EU111" s="55"/>
      <c r="EV111" s="55"/>
      <c r="EW111" s="55"/>
      <c r="EX111" s="55"/>
      <c r="EY111" s="55"/>
      <c r="EZ111" s="55"/>
      <c r="FA111" s="55"/>
      <c r="FB111" s="55"/>
      <c r="FC111" s="55"/>
      <c r="FD111" s="55"/>
      <c r="FE111" s="55"/>
      <c r="FF111" s="55"/>
      <c r="FG111" s="55"/>
      <c r="FH111" s="55"/>
      <c r="FI111" s="55"/>
      <c r="FJ111" s="55"/>
      <c r="FK111" s="55"/>
      <c r="FL111" s="55"/>
      <c r="FM111" s="55"/>
      <c r="FN111" s="55"/>
      <c r="FO111" s="55"/>
      <c r="FP111" s="55"/>
      <c r="FQ111" s="55"/>
      <c r="FR111" s="55"/>
      <c r="FS111" s="55"/>
      <c r="FT111" s="55"/>
      <c r="FU111" s="55"/>
      <c r="FV111" s="55"/>
      <c r="FW111" s="55"/>
      <c r="FX111" s="55"/>
      <c r="FY111" s="55"/>
      <c r="FZ111" s="55"/>
      <c r="GA111" s="55"/>
      <c r="GB111" s="55"/>
      <c r="GC111" s="55"/>
      <c r="GD111" s="55"/>
      <c r="GE111" s="55"/>
      <c r="GF111" s="55"/>
      <c r="GG111" s="55"/>
      <c r="GH111" s="55"/>
      <c r="GI111" s="55"/>
      <c r="GJ111" s="55"/>
      <c r="GK111" s="55"/>
      <c r="GL111" s="55"/>
      <c r="GM111" s="55"/>
      <c r="GN111" s="55"/>
      <c r="GO111" s="55"/>
      <c r="GP111" s="55"/>
      <c r="GQ111" s="55"/>
      <c r="GR111" s="55"/>
      <c r="GS111" s="55"/>
      <c r="GT111" s="55"/>
      <c r="GU111" s="55"/>
      <c r="GV111" s="55"/>
      <c r="GW111" s="55"/>
      <c r="GX111" s="55"/>
      <c r="GY111" s="55"/>
      <c r="GZ111" s="55"/>
      <c r="HA111" s="55"/>
      <c r="HB111" s="55"/>
      <c r="HC111" s="55"/>
      <c r="HD111" s="55"/>
      <c r="HE111" s="55"/>
      <c r="HF111" s="55"/>
      <c r="HG111" s="55"/>
      <c r="HH111" s="55"/>
      <c r="HI111" s="55"/>
      <c r="HJ111" s="55"/>
      <c r="HK111" s="55"/>
      <c r="HL111" s="55"/>
      <c r="HM111" s="55"/>
      <c r="HN111" s="55"/>
      <c r="HO111" s="55"/>
      <c r="HP111" s="55"/>
      <c r="HQ111" s="55"/>
      <c r="HR111" s="55"/>
      <c r="HS111" s="55"/>
      <c r="HT111" s="55"/>
      <c r="HU111" s="55"/>
      <c r="HV111" s="55"/>
      <c r="HW111" s="55"/>
      <c r="HX111" s="55"/>
      <c r="HY111" s="55"/>
      <c r="HZ111" s="55"/>
      <c r="IA111" s="55"/>
      <c r="IB111" s="55"/>
      <c r="IC111" s="55"/>
      <c r="ID111" s="55"/>
      <c r="IE111" s="55"/>
      <c r="IF111" s="55"/>
      <c r="IG111" s="55"/>
      <c r="IH111" s="55"/>
      <c r="II111" s="55"/>
      <c r="IJ111" s="55"/>
      <c r="IK111" s="55"/>
      <c r="IL111" s="55"/>
      <c r="IM111" s="55"/>
      <c r="IN111" s="55"/>
      <c r="IO111" s="55"/>
    </row>
    <row r="112" s="32" customFormat="true" ht="26.25" customHeight="true" spans="1:249">
      <c r="A112" s="35"/>
      <c r="B112" s="35" t="s">
        <v>62</v>
      </c>
      <c r="C112" s="129" t="s">
        <v>227</v>
      </c>
      <c r="D112" s="130"/>
      <c r="E112" s="133"/>
      <c r="F112" s="35" t="s">
        <v>62</v>
      </c>
      <c r="G112" s="129" t="s">
        <v>227</v>
      </c>
      <c r="H112" s="130"/>
      <c r="I112" s="152" t="s">
        <v>61</v>
      </c>
      <c r="J112" s="153" t="s">
        <v>61</v>
      </c>
      <c r="K112" s="153" t="s">
        <v>61</v>
      </c>
      <c r="L112" s="167"/>
      <c r="M112" s="176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55"/>
      <c r="CG112" s="55"/>
      <c r="CH112" s="55"/>
      <c r="CI112" s="55"/>
      <c r="CJ112" s="55"/>
      <c r="CK112" s="55"/>
      <c r="CL112" s="55"/>
      <c r="CM112" s="55"/>
      <c r="CN112" s="55"/>
      <c r="CO112" s="55"/>
      <c r="CP112" s="55"/>
      <c r="CQ112" s="55"/>
      <c r="CR112" s="55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55"/>
      <c r="DE112" s="55"/>
      <c r="DF112" s="55"/>
      <c r="DG112" s="55"/>
      <c r="DH112" s="55"/>
      <c r="DI112" s="55"/>
      <c r="DJ112" s="55"/>
      <c r="DK112" s="55"/>
      <c r="DL112" s="55"/>
      <c r="DM112" s="55"/>
      <c r="DN112" s="55"/>
      <c r="DO112" s="55"/>
      <c r="DP112" s="55"/>
      <c r="DQ112" s="55"/>
      <c r="DR112" s="55"/>
      <c r="DS112" s="55"/>
      <c r="DT112" s="55"/>
      <c r="DU112" s="55"/>
      <c r="DV112" s="55"/>
      <c r="DW112" s="55"/>
      <c r="DX112" s="55"/>
      <c r="DY112" s="55"/>
      <c r="DZ112" s="55"/>
      <c r="EA112" s="55"/>
      <c r="EB112" s="55"/>
      <c r="EC112" s="55"/>
      <c r="ED112" s="55"/>
      <c r="EE112" s="55"/>
      <c r="EF112" s="55"/>
      <c r="EG112" s="55"/>
      <c r="EH112" s="55"/>
      <c r="EI112" s="55"/>
      <c r="EJ112" s="55"/>
      <c r="EK112" s="55"/>
      <c r="EL112" s="55"/>
      <c r="EM112" s="55"/>
      <c r="EN112" s="55"/>
      <c r="EO112" s="55"/>
      <c r="EP112" s="55"/>
      <c r="EQ112" s="55"/>
      <c r="ER112" s="55"/>
      <c r="ES112" s="55"/>
      <c r="ET112" s="55"/>
      <c r="EU112" s="55"/>
      <c r="EV112" s="55"/>
      <c r="EW112" s="55"/>
      <c r="EX112" s="55"/>
      <c r="EY112" s="55"/>
      <c r="EZ112" s="55"/>
      <c r="FA112" s="55"/>
      <c r="FB112" s="55"/>
      <c r="FC112" s="55"/>
      <c r="FD112" s="55"/>
      <c r="FE112" s="55"/>
      <c r="FF112" s="55"/>
      <c r="FG112" s="55"/>
      <c r="FH112" s="55"/>
      <c r="FI112" s="55"/>
      <c r="FJ112" s="55"/>
      <c r="FK112" s="55"/>
      <c r="FL112" s="55"/>
      <c r="FM112" s="55"/>
      <c r="FN112" s="55"/>
      <c r="FO112" s="55"/>
      <c r="FP112" s="55"/>
      <c r="FQ112" s="55"/>
      <c r="FR112" s="55"/>
      <c r="FS112" s="55"/>
      <c r="FT112" s="55"/>
      <c r="FU112" s="55"/>
      <c r="FV112" s="55"/>
      <c r="FW112" s="55"/>
      <c r="FX112" s="55"/>
      <c r="FY112" s="55"/>
      <c r="FZ112" s="55"/>
      <c r="GA112" s="55"/>
      <c r="GB112" s="55"/>
      <c r="GC112" s="55"/>
      <c r="GD112" s="55"/>
      <c r="GE112" s="55"/>
      <c r="GF112" s="55"/>
      <c r="GG112" s="55"/>
      <c r="GH112" s="55"/>
      <c r="GI112" s="55"/>
      <c r="GJ112" s="55"/>
      <c r="GK112" s="55"/>
      <c r="GL112" s="55"/>
      <c r="GM112" s="55"/>
      <c r="GN112" s="55"/>
      <c r="GO112" s="55"/>
      <c r="GP112" s="55"/>
      <c r="GQ112" s="55"/>
      <c r="GR112" s="55"/>
      <c r="GS112" s="55"/>
      <c r="GT112" s="55"/>
      <c r="GU112" s="55"/>
      <c r="GV112" s="55"/>
      <c r="GW112" s="55"/>
      <c r="GX112" s="55"/>
      <c r="GY112" s="55"/>
      <c r="GZ112" s="55"/>
      <c r="HA112" s="55"/>
      <c r="HB112" s="55"/>
      <c r="HC112" s="55"/>
      <c r="HD112" s="55"/>
      <c r="HE112" s="55"/>
      <c r="HF112" s="55"/>
      <c r="HG112" s="55"/>
      <c r="HH112" s="55"/>
      <c r="HI112" s="55"/>
      <c r="HJ112" s="55"/>
      <c r="HK112" s="55"/>
      <c r="HL112" s="55"/>
      <c r="HM112" s="55"/>
      <c r="HN112" s="55"/>
      <c r="HO112" s="55"/>
      <c r="HP112" s="55"/>
      <c r="HQ112" s="55"/>
      <c r="HR112" s="55"/>
      <c r="HS112" s="55"/>
      <c r="HT112" s="55"/>
      <c r="HU112" s="55"/>
      <c r="HV112" s="55"/>
      <c r="HW112" s="55"/>
      <c r="HX112" s="55"/>
      <c r="HY112" s="55"/>
      <c r="HZ112" s="55"/>
      <c r="IA112" s="55"/>
      <c r="IB112" s="55"/>
      <c r="IC112" s="55"/>
      <c r="ID112" s="55"/>
      <c r="IE112" s="55"/>
      <c r="IF112" s="55"/>
      <c r="IG112" s="55"/>
      <c r="IH112" s="55"/>
      <c r="II112" s="55"/>
      <c r="IJ112" s="55"/>
      <c r="IK112" s="55"/>
      <c r="IL112" s="55"/>
      <c r="IM112" s="55"/>
      <c r="IN112" s="55"/>
      <c r="IO112" s="55"/>
    </row>
    <row r="113" s="32" customFormat="true" ht="26.25" customHeight="true" spans="1:249">
      <c r="A113" s="35"/>
      <c r="B113" s="35" t="s">
        <v>65</v>
      </c>
      <c r="C113" s="129" t="s">
        <v>228</v>
      </c>
      <c r="D113" s="130"/>
      <c r="E113" s="133"/>
      <c r="F113" s="35" t="s">
        <v>65</v>
      </c>
      <c r="G113" s="129" t="s">
        <v>228</v>
      </c>
      <c r="H113" s="130"/>
      <c r="I113" s="152" t="s">
        <v>61</v>
      </c>
      <c r="J113" s="153" t="s">
        <v>61</v>
      </c>
      <c r="K113" s="153" t="s">
        <v>61</v>
      </c>
      <c r="L113" s="167"/>
      <c r="M113" s="176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  <c r="CN113" s="55"/>
      <c r="CO113" s="55"/>
      <c r="CP113" s="55"/>
      <c r="CQ113" s="55"/>
      <c r="CR113" s="55"/>
      <c r="CS113" s="55"/>
      <c r="CT113" s="55"/>
      <c r="CU113" s="55"/>
      <c r="CV113" s="55"/>
      <c r="CW113" s="55"/>
      <c r="CX113" s="55"/>
      <c r="CY113" s="55"/>
      <c r="CZ113" s="55"/>
      <c r="DA113" s="55"/>
      <c r="DB113" s="55"/>
      <c r="DC113" s="55"/>
      <c r="DD113" s="55"/>
      <c r="DE113" s="55"/>
      <c r="DF113" s="55"/>
      <c r="DG113" s="55"/>
      <c r="DH113" s="55"/>
      <c r="DI113" s="55"/>
      <c r="DJ113" s="55"/>
      <c r="DK113" s="55"/>
      <c r="DL113" s="55"/>
      <c r="DM113" s="55"/>
      <c r="DN113" s="55"/>
      <c r="DO113" s="55"/>
      <c r="DP113" s="55"/>
      <c r="DQ113" s="55"/>
      <c r="DR113" s="55"/>
      <c r="DS113" s="55"/>
      <c r="DT113" s="55"/>
      <c r="DU113" s="55"/>
      <c r="DV113" s="55"/>
      <c r="DW113" s="55"/>
      <c r="DX113" s="55"/>
      <c r="DY113" s="55"/>
      <c r="DZ113" s="55"/>
      <c r="EA113" s="55"/>
      <c r="EB113" s="55"/>
      <c r="EC113" s="55"/>
      <c r="ED113" s="55"/>
      <c r="EE113" s="55"/>
      <c r="EF113" s="55"/>
      <c r="EG113" s="55"/>
      <c r="EH113" s="55"/>
      <c r="EI113" s="55"/>
      <c r="EJ113" s="55"/>
      <c r="EK113" s="55"/>
      <c r="EL113" s="55"/>
      <c r="EM113" s="55"/>
      <c r="EN113" s="55"/>
      <c r="EO113" s="55"/>
      <c r="EP113" s="55"/>
      <c r="EQ113" s="55"/>
      <c r="ER113" s="55"/>
      <c r="ES113" s="55"/>
      <c r="ET113" s="55"/>
      <c r="EU113" s="55"/>
      <c r="EV113" s="55"/>
      <c r="EW113" s="55"/>
      <c r="EX113" s="55"/>
      <c r="EY113" s="55"/>
      <c r="EZ113" s="55"/>
      <c r="FA113" s="55"/>
      <c r="FB113" s="55"/>
      <c r="FC113" s="55"/>
      <c r="FD113" s="55"/>
      <c r="FE113" s="55"/>
      <c r="FF113" s="55"/>
      <c r="FG113" s="55"/>
      <c r="FH113" s="55"/>
      <c r="FI113" s="55"/>
      <c r="FJ113" s="55"/>
      <c r="FK113" s="55"/>
      <c r="FL113" s="55"/>
      <c r="FM113" s="55"/>
      <c r="FN113" s="55"/>
      <c r="FO113" s="55"/>
      <c r="FP113" s="55"/>
      <c r="FQ113" s="55"/>
      <c r="FR113" s="55"/>
      <c r="FS113" s="55"/>
      <c r="FT113" s="55"/>
      <c r="FU113" s="55"/>
      <c r="FV113" s="55"/>
      <c r="FW113" s="55"/>
      <c r="FX113" s="55"/>
      <c r="FY113" s="55"/>
      <c r="FZ113" s="55"/>
      <c r="GA113" s="55"/>
      <c r="GB113" s="55"/>
      <c r="GC113" s="55"/>
      <c r="GD113" s="55"/>
      <c r="GE113" s="55"/>
      <c r="GF113" s="55"/>
      <c r="GG113" s="55"/>
      <c r="GH113" s="55"/>
      <c r="GI113" s="55"/>
      <c r="GJ113" s="55"/>
      <c r="GK113" s="55"/>
      <c r="GL113" s="55"/>
      <c r="GM113" s="55"/>
      <c r="GN113" s="55"/>
      <c r="GO113" s="55"/>
      <c r="GP113" s="55"/>
      <c r="GQ113" s="55"/>
      <c r="GR113" s="55"/>
      <c r="GS113" s="55"/>
      <c r="GT113" s="55"/>
      <c r="GU113" s="55"/>
      <c r="GV113" s="55"/>
      <c r="GW113" s="55"/>
      <c r="GX113" s="55"/>
      <c r="GY113" s="55"/>
      <c r="GZ113" s="55"/>
      <c r="HA113" s="55"/>
      <c r="HB113" s="55"/>
      <c r="HC113" s="55"/>
      <c r="HD113" s="55"/>
      <c r="HE113" s="55"/>
      <c r="HF113" s="55"/>
      <c r="HG113" s="55"/>
      <c r="HH113" s="55"/>
      <c r="HI113" s="55"/>
      <c r="HJ113" s="55"/>
      <c r="HK113" s="55"/>
      <c r="HL113" s="55"/>
      <c r="HM113" s="55"/>
      <c r="HN113" s="55"/>
      <c r="HO113" s="55"/>
      <c r="HP113" s="55"/>
      <c r="HQ113" s="55"/>
      <c r="HR113" s="55"/>
      <c r="HS113" s="55"/>
      <c r="HT113" s="55"/>
      <c r="HU113" s="55"/>
      <c r="HV113" s="55"/>
      <c r="HW113" s="55"/>
      <c r="HX113" s="55"/>
      <c r="HY113" s="55"/>
      <c r="HZ113" s="55"/>
      <c r="IA113" s="55"/>
      <c r="IB113" s="55"/>
      <c r="IC113" s="55"/>
      <c r="ID113" s="55"/>
      <c r="IE113" s="55"/>
      <c r="IF113" s="55"/>
      <c r="IG113" s="55"/>
      <c r="IH113" s="55"/>
      <c r="II113" s="55"/>
      <c r="IJ113" s="55"/>
      <c r="IK113" s="55"/>
      <c r="IL113" s="55"/>
      <c r="IM113" s="55"/>
      <c r="IN113" s="55"/>
      <c r="IO113" s="55"/>
    </row>
    <row r="114" s="32" customFormat="true" ht="26.25" customHeight="true" spans="1:249">
      <c r="A114" s="35"/>
      <c r="B114" s="35" t="s">
        <v>67</v>
      </c>
      <c r="C114" s="129" t="s">
        <v>229</v>
      </c>
      <c r="D114" s="130"/>
      <c r="E114" s="133"/>
      <c r="F114" s="35" t="s">
        <v>67</v>
      </c>
      <c r="G114" s="129" t="s">
        <v>229</v>
      </c>
      <c r="H114" s="130"/>
      <c r="I114" s="152" t="s">
        <v>61</v>
      </c>
      <c r="J114" s="153" t="s">
        <v>61</v>
      </c>
      <c r="K114" s="153" t="s">
        <v>61</v>
      </c>
      <c r="L114" s="167"/>
      <c r="M114" s="176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O114" s="55"/>
      <c r="CP114" s="55"/>
      <c r="CQ114" s="55"/>
      <c r="CR114" s="55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55"/>
      <c r="DE114" s="55"/>
      <c r="DF114" s="55"/>
      <c r="DG114" s="55"/>
      <c r="DH114" s="55"/>
      <c r="DI114" s="55"/>
      <c r="DJ114" s="55"/>
      <c r="DK114" s="55"/>
      <c r="DL114" s="55"/>
      <c r="DM114" s="55"/>
      <c r="DN114" s="55"/>
      <c r="DO114" s="55"/>
      <c r="DP114" s="55"/>
      <c r="DQ114" s="55"/>
      <c r="DR114" s="55"/>
      <c r="DS114" s="55"/>
      <c r="DT114" s="55"/>
      <c r="DU114" s="55"/>
      <c r="DV114" s="55"/>
      <c r="DW114" s="55"/>
      <c r="DX114" s="55"/>
      <c r="DY114" s="55"/>
      <c r="DZ114" s="55"/>
      <c r="EA114" s="55"/>
      <c r="EB114" s="55"/>
      <c r="EC114" s="55"/>
      <c r="ED114" s="55"/>
      <c r="EE114" s="55"/>
      <c r="EF114" s="55"/>
      <c r="EG114" s="55"/>
      <c r="EH114" s="55"/>
      <c r="EI114" s="55"/>
      <c r="EJ114" s="55"/>
      <c r="EK114" s="55"/>
      <c r="EL114" s="55"/>
      <c r="EM114" s="55"/>
      <c r="EN114" s="55"/>
      <c r="EO114" s="55"/>
      <c r="EP114" s="55"/>
      <c r="EQ114" s="55"/>
      <c r="ER114" s="55"/>
      <c r="ES114" s="55"/>
      <c r="ET114" s="55"/>
      <c r="EU114" s="55"/>
      <c r="EV114" s="55"/>
      <c r="EW114" s="55"/>
      <c r="EX114" s="55"/>
      <c r="EY114" s="55"/>
      <c r="EZ114" s="55"/>
      <c r="FA114" s="55"/>
      <c r="FB114" s="55"/>
      <c r="FC114" s="55"/>
      <c r="FD114" s="55"/>
      <c r="FE114" s="55"/>
      <c r="FF114" s="55"/>
      <c r="FG114" s="55"/>
      <c r="FH114" s="55"/>
      <c r="FI114" s="55"/>
      <c r="FJ114" s="55"/>
      <c r="FK114" s="55"/>
      <c r="FL114" s="55"/>
      <c r="FM114" s="55"/>
      <c r="FN114" s="55"/>
      <c r="FO114" s="55"/>
      <c r="FP114" s="55"/>
      <c r="FQ114" s="55"/>
      <c r="FR114" s="55"/>
      <c r="FS114" s="55"/>
      <c r="FT114" s="55"/>
      <c r="FU114" s="55"/>
      <c r="FV114" s="55"/>
      <c r="FW114" s="55"/>
      <c r="FX114" s="55"/>
      <c r="FY114" s="55"/>
      <c r="FZ114" s="55"/>
      <c r="GA114" s="55"/>
      <c r="GB114" s="55"/>
      <c r="GC114" s="55"/>
      <c r="GD114" s="55"/>
      <c r="GE114" s="55"/>
      <c r="GF114" s="55"/>
      <c r="GG114" s="55"/>
      <c r="GH114" s="55"/>
      <c r="GI114" s="55"/>
      <c r="GJ114" s="55"/>
      <c r="GK114" s="55"/>
      <c r="GL114" s="55"/>
      <c r="GM114" s="55"/>
      <c r="GN114" s="55"/>
      <c r="GO114" s="55"/>
      <c r="GP114" s="55"/>
      <c r="GQ114" s="55"/>
      <c r="GR114" s="55"/>
      <c r="GS114" s="55"/>
      <c r="GT114" s="55"/>
      <c r="GU114" s="55"/>
      <c r="GV114" s="55"/>
      <c r="GW114" s="55"/>
      <c r="GX114" s="55"/>
      <c r="GY114" s="55"/>
      <c r="GZ114" s="55"/>
      <c r="HA114" s="55"/>
      <c r="HB114" s="55"/>
      <c r="HC114" s="55"/>
      <c r="HD114" s="55"/>
      <c r="HE114" s="55"/>
      <c r="HF114" s="55"/>
      <c r="HG114" s="55"/>
      <c r="HH114" s="55"/>
      <c r="HI114" s="55"/>
      <c r="HJ114" s="55"/>
      <c r="HK114" s="55"/>
      <c r="HL114" s="55"/>
      <c r="HM114" s="55"/>
      <c r="HN114" s="55"/>
      <c r="HO114" s="55"/>
      <c r="HP114" s="55"/>
      <c r="HQ114" s="55"/>
      <c r="HR114" s="55"/>
      <c r="HS114" s="55"/>
      <c r="HT114" s="55"/>
      <c r="HU114" s="55"/>
      <c r="HV114" s="55"/>
      <c r="HW114" s="55"/>
      <c r="HX114" s="55"/>
      <c r="HY114" s="55"/>
      <c r="HZ114" s="55"/>
      <c r="IA114" s="55"/>
      <c r="IB114" s="55"/>
      <c r="IC114" s="55"/>
      <c r="ID114" s="55"/>
      <c r="IE114" s="55"/>
      <c r="IF114" s="55"/>
      <c r="IG114" s="55"/>
      <c r="IH114" s="55"/>
      <c r="II114" s="55"/>
      <c r="IJ114" s="55"/>
      <c r="IK114" s="55"/>
      <c r="IL114" s="55"/>
      <c r="IM114" s="55"/>
      <c r="IN114" s="55"/>
      <c r="IO114" s="55"/>
    </row>
    <row r="115" s="32" customFormat="true" ht="26.25" customHeight="true" spans="1:249">
      <c r="A115" s="35"/>
      <c r="B115" s="35" t="s">
        <v>97</v>
      </c>
      <c r="C115" s="129" t="s">
        <v>230</v>
      </c>
      <c r="D115" s="130"/>
      <c r="E115" s="133"/>
      <c r="F115" s="35" t="s">
        <v>97</v>
      </c>
      <c r="G115" s="129" t="s">
        <v>230</v>
      </c>
      <c r="H115" s="130"/>
      <c r="I115" s="152" t="s">
        <v>61</v>
      </c>
      <c r="J115" s="153" t="s">
        <v>61</v>
      </c>
      <c r="K115" s="153" t="s">
        <v>61</v>
      </c>
      <c r="L115" s="167"/>
      <c r="M115" s="176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55"/>
      <c r="CO115" s="55"/>
      <c r="CP115" s="55"/>
      <c r="CQ115" s="55"/>
      <c r="CR115" s="55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55"/>
      <c r="DE115" s="55"/>
      <c r="DF115" s="55"/>
      <c r="DG115" s="55"/>
      <c r="DH115" s="55"/>
      <c r="DI115" s="55"/>
      <c r="DJ115" s="55"/>
      <c r="DK115" s="55"/>
      <c r="DL115" s="55"/>
      <c r="DM115" s="55"/>
      <c r="DN115" s="55"/>
      <c r="DO115" s="55"/>
      <c r="DP115" s="55"/>
      <c r="DQ115" s="55"/>
      <c r="DR115" s="55"/>
      <c r="DS115" s="55"/>
      <c r="DT115" s="55"/>
      <c r="DU115" s="55"/>
      <c r="DV115" s="55"/>
      <c r="DW115" s="55"/>
      <c r="DX115" s="55"/>
      <c r="DY115" s="55"/>
      <c r="DZ115" s="55"/>
      <c r="EA115" s="55"/>
      <c r="EB115" s="55"/>
      <c r="EC115" s="55"/>
      <c r="ED115" s="55"/>
      <c r="EE115" s="55"/>
      <c r="EF115" s="55"/>
      <c r="EG115" s="55"/>
      <c r="EH115" s="55"/>
      <c r="EI115" s="55"/>
      <c r="EJ115" s="55"/>
      <c r="EK115" s="55"/>
      <c r="EL115" s="55"/>
      <c r="EM115" s="55"/>
      <c r="EN115" s="55"/>
      <c r="EO115" s="55"/>
      <c r="EP115" s="55"/>
      <c r="EQ115" s="55"/>
      <c r="ER115" s="55"/>
      <c r="ES115" s="55"/>
      <c r="ET115" s="55"/>
      <c r="EU115" s="55"/>
      <c r="EV115" s="55"/>
      <c r="EW115" s="55"/>
      <c r="EX115" s="55"/>
      <c r="EY115" s="55"/>
      <c r="EZ115" s="55"/>
      <c r="FA115" s="55"/>
      <c r="FB115" s="55"/>
      <c r="FC115" s="55"/>
      <c r="FD115" s="55"/>
      <c r="FE115" s="55"/>
      <c r="FF115" s="55"/>
      <c r="FG115" s="55"/>
      <c r="FH115" s="55"/>
      <c r="FI115" s="55"/>
      <c r="FJ115" s="55"/>
      <c r="FK115" s="55"/>
      <c r="FL115" s="55"/>
      <c r="FM115" s="55"/>
      <c r="FN115" s="55"/>
      <c r="FO115" s="55"/>
      <c r="FP115" s="55"/>
      <c r="FQ115" s="55"/>
      <c r="FR115" s="55"/>
      <c r="FS115" s="55"/>
      <c r="FT115" s="55"/>
      <c r="FU115" s="55"/>
      <c r="FV115" s="55"/>
      <c r="FW115" s="55"/>
      <c r="FX115" s="55"/>
      <c r="FY115" s="55"/>
      <c r="FZ115" s="55"/>
      <c r="GA115" s="55"/>
      <c r="GB115" s="55"/>
      <c r="GC115" s="55"/>
      <c r="GD115" s="55"/>
      <c r="GE115" s="55"/>
      <c r="GF115" s="55"/>
      <c r="GG115" s="55"/>
      <c r="GH115" s="55"/>
      <c r="GI115" s="55"/>
      <c r="GJ115" s="55"/>
      <c r="GK115" s="55"/>
      <c r="GL115" s="55"/>
      <c r="GM115" s="55"/>
      <c r="GN115" s="55"/>
      <c r="GO115" s="55"/>
      <c r="GP115" s="55"/>
      <c r="GQ115" s="55"/>
      <c r="GR115" s="55"/>
      <c r="GS115" s="55"/>
      <c r="GT115" s="55"/>
      <c r="GU115" s="55"/>
      <c r="GV115" s="55"/>
      <c r="GW115" s="55"/>
      <c r="GX115" s="55"/>
      <c r="GY115" s="55"/>
      <c r="GZ115" s="55"/>
      <c r="HA115" s="55"/>
      <c r="HB115" s="55"/>
      <c r="HC115" s="55"/>
      <c r="HD115" s="55"/>
      <c r="HE115" s="55"/>
      <c r="HF115" s="55"/>
      <c r="HG115" s="55"/>
      <c r="HH115" s="55"/>
      <c r="HI115" s="55"/>
      <c r="HJ115" s="55"/>
      <c r="HK115" s="55"/>
      <c r="HL115" s="55"/>
      <c r="HM115" s="55"/>
      <c r="HN115" s="55"/>
      <c r="HO115" s="55"/>
      <c r="HP115" s="55"/>
      <c r="HQ115" s="55"/>
      <c r="HR115" s="55"/>
      <c r="HS115" s="55"/>
      <c r="HT115" s="55"/>
      <c r="HU115" s="55"/>
      <c r="HV115" s="55"/>
      <c r="HW115" s="55"/>
      <c r="HX115" s="55"/>
      <c r="HY115" s="55"/>
      <c r="HZ115" s="55"/>
      <c r="IA115" s="55"/>
      <c r="IB115" s="55"/>
      <c r="IC115" s="55"/>
      <c r="ID115" s="55"/>
      <c r="IE115" s="55"/>
      <c r="IF115" s="55"/>
      <c r="IG115" s="55"/>
      <c r="IH115" s="55"/>
      <c r="II115" s="55"/>
      <c r="IJ115" s="55"/>
      <c r="IK115" s="55"/>
      <c r="IL115" s="55"/>
      <c r="IM115" s="55"/>
      <c r="IN115" s="55"/>
      <c r="IO115" s="55"/>
    </row>
    <row r="116" s="32" customFormat="true" ht="26.25" customHeight="true" spans="1:249">
      <c r="A116" s="116" t="s">
        <v>231</v>
      </c>
      <c r="B116" s="116"/>
      <c r="C116" s="118" t="s">
        <v>232</v>
      </c>
      <c r="D116" s="131"/>
      <c r="E116" s="134"/>
      <c r="F116" s="116"/>
      <c r="G116" s="118"/>
      <c r="H116" s="131"/>
      <c r="I116" s="152" t="s">
        <v>61</v>
      </c>
      <c r="J116" s="153" t="s">
        <v>61</v>
      </c>
      <c r="K116" s="153" t="s">
        <v>61</v>
      </c>
      <c r="L116" s="153" t="s">
        <v>61</v>
      </c>
      <c r="M116" s="176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55"/>
      <c r="DN116" s="55"/>
      <c r="DO116" s="55"/>
      <c r="DP116" s="55"/>
      <c r="DQ116" s="55"/>
      <c r="DR116" s="55"/>
      <c r="DS116" s="55"/>
      <c r="DT116" s="55"/>
      <c r="DU116" s="55"/>
      <c r="DV116" s="55"/>
      <c r="DW116" s="55"/>
      <c r="DX116" s="55"/>
      <c r="DY116" s="55"/>
      <c r="DZ116" s="55"/>
      <c r="EA116" s="55"/>
      <c r="EB116" s="55"/>
      <c r="EC116" s="55"/>
      <c r="ED116" s="55"/>
      <c r="EE116" s="55"/>
      <c r="EF116" s="55"/>
      <c r="EG116" s="55"/>
      <c r="EH116" s="55"/>
      <c r="EI116" s="55"/>
      <c r="EJ116" s="55"/>
      <c r="EK116" s="55"/>
      <c r="EL116" s="55"/>
      <c r="EM116" s="55"/>
      <c r="EN116" s="55"/>
      <c r="EO116" s="55"/>
      <c r="EP116" s="55"/>
      <c r="EQ116" s="55"/>
      <c r="ER116" s="55"/>
      <c r="ES116" s="55"/>
      <c r="ET116" s="55"/>
      <c r="EU116" s="55"/>
      <c r="EV116" s="55"/>
      <c r="EW116" s="55"/>
      <c r="EX116" s="55"/>
      <c r="EY116" s="55"/>
      <c r="EZ116" s="55"/>
      <c r="FA116" s="55"/>
      <c r="FB116" s="55"/>
      <c r="FC116" s="55"/>
      <c r="FD116" s="55"/>
      <c r="FE116" s="55"/>
      <c r="FF116" s="55"/>
      <c r="FG116" s="55"/>
      <c r="FH116" s="55"/>
      <c r="FI116" s="55"/>
      <c r="FJ116" s="55"/>
      <c r="FK116" s="55"/>
      <c r="FL116" s="55"/>
      <c r="FM116" s="55"/>
      <c r="FN116" s="55"/>
      <c r="FO116" s="55"/>
      <c r="FP116" s="55"/>
      <c r="FQ116" s="55"/>
      <c r="FR116" s="55"/>
      <c r="FS116" s="55"/>
      <c r="FT116" s="55"/>
      <c r="FU116" s="55"/>
      <c r="FV116" s="55"/>
      <c r="FW116" s="55"/>
      <c r="FX116" s="55"/>
      <c r="FY116" s="55"/>
      <c r="FZ116" s="55"/>
      <c r="GA116" s="55"/>
      <c r="GB116" s="55"/>
      <c r="GC116" s="55"/>
      <c r="GD116" s="55"/>
      <c r="GE116" s="55"/>
      <c r="GF116" s="55"/>
      <c r="GG116" s="55"/>
      <c r="GH116" s="55"/>
      <c r="GI116" s="55"/>
      <c r="GJ116" s="55"/>
      <c r="GK116" s="55"/>
      <c r="GL116" s="55"/>
      <c r="GM116" s="55"/>
      <c r="GN116" s="55"/>
      <c r="GO116" s="55"/>
      <c r="GP116" s="55"/>
      <c r="GQ116" s="55"/>
      <c r="GR116" s="55"/>
      <c r="GS116" s="55"/>
      <c r="GT116" s="55"/>
      <c r="GU116" s="55"/>
      <c r="GV116" s="55"/>
      <c r="GW116" s="55"/>
      <c r="GX116" s="55"/>
      <c r="GY116" s="55"/>
      <c r="GZ116" s="55"/>
      <c r="HA116" s="55"/>
      <c r="HB116" s="55"/>
      <c r="HC116" s="55"/>
      <c r="HD116" s="55"/>
      <c r="HE116" s="55"/>
      <c r="HF116" s="55"/>
      <c r="HG116" s="55"/>
      <c r="HH116" s="55"/>
      <c r="HI116" s="55"/>
      <c r="HJ116" s="55"/>
      <c r="HK116" s="55"/>
      <c r="HL116" s="55"/>
      <c r="HM116" s="55"/>
      <c r="HN116" s="55"/>
      <c r="HO116" s="55"/>
      <c r="HP116" s="55"/>
      <c r="HQ116" s="55"/>
      <c r="HR116" s="55"/>
      <c r="HS116" s="55"/>
      <c r="HT116" s="55"/>
      <c r="HU116" s="55"/>
      <c r="HV116" s="55"/>
      <c r="HW116" s="55"/>
      <c r="HX116" s="55"/>
      <c r="HY116" s="55"/>
      <c r="HZ116" s="55"/>
      <c r="IA116" s="55"/>
      <c r="IB116" s="55"/>
      <c r="IC116" s="55"/>
      <c r="ID116" s="55"/>
      <c r="IE116" s="55"/>
      <c r="IF116" s="55"/>
      <c r="IG116" s="55"/>
      <c r="IH116" s="55"/>
      <c r="II116" s="55"/>
      <c r="IJ116" s="55"/>
      <c r="IK116" s="55"/>
      <c r="IL116" s="55"/>
      <c r="IM116" s="55"/>
      <c r="IN116" s="55"/>
      <c r="IO116" s="55"/>
    </row>
    <row r="117" s="32" customFormat="true" ht="26.25" customHeight="true" spans="1:249">
      <c r="A117" s="35"/>
      <c r="B117" s="35" t="s">
        <v>62</v>
      </c>
      <c r="C117" s="129" t="s">
        <v>233</v>
      </c>
      <c r="D117" s="130"/>
      <c r="E117" s="133"/>
      <c r="F117" s="35"/>
      <c r="G117" s="129"/>
      <c r="H117" s="130"/>
      <c r="I117" s="152" t="s">
        <v>61</v>
      </c>
      <c r="J117" s="153" t="s">
        <v>61</v>
      </c>
      <c r="K117" s="153" t="s">
        <v>61</v>
      </c>
      <c r="L117" s="153" t="s">
        <v>61</v>
      </c>
      <c r="M117" s="176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55"/>
      <c r="FZ117" s="55"/>
      <c r="GA117" s="55"/>
      <c r="GB117" s="55"/>
      <c r="GC117" s="55"/>
      <c r="GD117" s="55"/>
      <c r="GE117" s="55"/>
      <c r="GF117" s="55"/>
      <c r="GG117" s="55"/>
      <c r="GH117" s="55"/>
      <c r="GI117" s="55"/>
      <c r="GJ117" s="55"/>
      <c r="GK117" s="55"/>
      <c r="GL117" s="55"/>
      <c r="GM117" s="55"/>
      <c r="GN117" s="55"/>
      <c r="GO117" s="55"/>
      <c r="GP117" s="55"/>
      <c r="GQ117" s="55"/>
      <c r="GR117" s="55"/>
      <c r="GS117" s="55"/>
      <c r="GT117" s="55"/>
      <c r="GU117" s="55"/>
      <c r="GV117" s="55"/>
      <c r="GW117" s="55"/>
      <c r="GX117" s="55"/>
      <c r="GY117" s="55"/>
      <c r="GZ117" s="55"/>
      <c r="HA117" s="55"/>
      <c r="HB117" s="55"/>
      <c r="HC117" s="55"/>
      <c r="HD117" s="55"/>
      <c r="HE117" s="55"/>
      <c r="HF117" s="55"/>
      <c r="HG117" s="55"/>
      <c r="HH117" s="55"/>
      <c r="HI117" s="55"/>
      <c r="HJ117" s="55"/>
      <c r="HK117" s="55"/>
      <c r="HL117" s="55"/>
      <c r="HM117" s="55"/>
      <c r="HN117" s="55"/>
      <c r="HO117" s="55"/>
      <c r="HP117" s="55"/>
      <c r="HQ117" s="55"/>
      <c r="HR117" s="55"/>
      <c r="HS117" s="55"/>
      <c r="HT117" s="55"/>
      <c r="HU117" s="55"/>
      <c r="HV117" s="55"/>
      <c r="HW117" s="55"/>
      <c r="HX117" s="55"/>
      <c r="HY117" s="55"/>
      <c r="HZ117" s="55"/>
      <c r="IA117" s="55"/>
      <c r="IB117" s="55"/>
      <c r="IC117" s="55"/>
      <c r="ID117" s="55"/>
      <c r="IE117" s="55"/>
      <c r="IF117" s="55"/>
      <c r="IG117" s="55"/>
      <c r="IH117" s="55"/>
      <c r="II117" s="55"/>
      <c r="IJ117" s="55"/>
      <c r="IK117" s="55"/>
      <c r="IL117" s="55"/>
      <c r="IM117" s="55"/>
      <c r="IN117" s="55"/>
      <c r="IO117" s="55"/>
    </row>
    <row r="118" s="32" customFormat="true" ht="26.25" customHeight="true" spans="1:249">
      <c r="A118" s="35"/>
      <c r="B118" s="35" t="s">
        <v>65</v>
      </c>
      <c r="C118" s="129" t="s">
        <v>234</v>
      </c>
      <c r="D118" s="130"/>
      <c r="E118" s="133"/>
      <c r="F118" s="35"/>
      <c r="G118" s="129"/>
      <c r="H118" s="130"/>
      <c r="I118" s="152" t="s">
        <v>61</v>
      </c>
      <c r="J118" s="153" t="s">
        <v>61</v>
      </c>
      <c r="K118" s="153" t="s">
        <v>61</v>
      </c>
      <c r="L118" s="153" t="s">
        <v>61</v>
      </c>
      <c r="M118" s="176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  <c r="IJ118" s="55"/>
      <c r="IK118" s="55"/>
      <c r="IL118" s="55"/>
      <c r="IM118" s="55"/>
      <c r="IN118" s="55"/>
      <c r="IO118" s="55"/>
    </row>
    <row r="119" s="32" customFormat="true" ht="26.25" customHeight="true" spans="1:249">
      <c r="A119" s="116" t="s">
        <v>235</v>
      </c>
      <c r="B119" s="116"/>
      <c r="C119" s="118" t="s">
        <v>236</v>
      </c>
      <c r="D119" s="131"/>
      <c r="E119" s="134"/>
      <c r="F119" s="116"/>
      <c r="G119" s="118"/>
      <c r="H119" s="131"/>
      <c r="I119" s="152" t="s">
        <v>61</v>
      </c>
      <c r="J119" s="153" t="s">
        <v>61</v>
      </c>
      <c r="K119" s="153" t="s">
        <v>61</v>
      </c>
      <c r="L119" s="153" t="s">
        <v>61</v>
      </c>
      <c r="M119" s="176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55"/>
      <c r="DN119" s="55"/>
      <c r="DO119" s="55"/>
      <c r="DP119" s="55"/>
      <c r="DQ119" s="55"/>
      <c r="DR119" s="55"/>
      <c r="DS119" s="55"/>
      <c r="DT119" s="55"/>
      <c r="DU119" s="55"/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  <c r="EG119" s="55"/>
      <c r="EH119" s="55"/>
      <c r="EI119" s="55"/>
      <c r="EJ119" s="55"/>
      <c r="EK119" s="55"/>
      <c r="EL119" s="55"/>
      <c r="EM119" s="55"/>
      <c r="EN119" s="55"/>
      <c r="EO119" s="55"/>
      <c r="EP119" s="55"/>
      <c r="EQ119" s="55"/>
      <c r="ER119" s="55"/>
      <c r="ES119" s="55"/>
      <c r="ET119" s="55"/>
      <c r="EU119" s="55"/>
      <c r="EV119" s="55"/>
      <c r="EW119" s="55"/>
      <c r="EX119" s="55"/>
      <c r="EY119" s="55"/>
      <c r="EZ119" s="55"/>
      <c r="FA119" s="55"/>
      <c r="FB119" s="55"/>
      <c r="FC119" s="55"/>
      <c r="FD119" s="55"/>
      <c r="FE119" s="55"/>
      <c r="FF119" s="55"/>
      <c r="FG119" s="55"/>
      <c r="FH119" s="55"/>
      <c r="FI119" s="55"/>
      <c r="FJ119" s="55"/>
      <c r="FK119" s="55"/>
      <c r="FL119" s="55"/>
      <c r="FM119" s="55"/>
      <c r="FN119" s="55"/>
      <c r="FO119" s="55"/>
      <c r="FP119" s="55"/>
      <c r="FQ119" s="55"/>
      <c r="FR119" s="55"/>
      <c r="FS119" s="55"/>
      <c r="FT119" s="55"/>
      <c r="FU119" s="55"/>
      <c r="FV119" s="55"/>
      <c r="FW119" s="55"/>
      <c r="FX119" s="55"/>
      <c r="FY119" s="55"/>
      <c r="FZ119" s="55"/>
      <c r="GA119" s="55"/>
      <c r="GB119" s="55"/>
      <c r="GC119" s="55"/>
      <c r="GD119" s="55"/>
      <c r="GE119" s="55"/>
      <c r="GF119" s="55"/>
      <c r="GG119" s="55"/>
      <c r="GH119" s="55"/>
      <c r="GI119" s="55"/>
      <c r="GJ119" s="55"/>
      <c r="GK119" s="55"/>
      <c r="GL119" s="55"/>
      <c r="GM119" s="55"/>
      <c r="GN119" s="55"/>
      <c r="GO119" s="55"/>
      <c r="GP119" s="55"/>
      <c r="GQ119" s="55"/>
      <c r="GR119" s="55"/>
      <c r="GS119" s="55"/>
      <c r="GT119" s="55"/>
      <c r="GU119" s="55"/>
      <c r="GV119" s="55"/>
      <c r="GW119" s="55"/>
      <c r="GX119" s="55"/>
      <c r="GY119" s="55"/>
      <c r="GZ119" s="55"/>
      <c r="HA119" s="55"/>
      <c r="HB119" s="55"/>
      <c r="HC119" s="55"/>
      <c r="HD119" s="55"/>
      <c r="HE119" s="55"/>
      <c r="HF119" s="55"/>
      <c r="HG119" s="55"/>
      <c r="HH119" s="55"/>
      <c r="HI119" s="55"/>
      <c r="HJ119" s="55"/>
      <c r="HK119" s="55"/>
      <c r="HL119" s="55"/>
      <c r="HM119" s="55"/>
      <c r="HN119" s="55"/>
      <c r="HO119" s="55"/>
      <c r="HP119" s="55"/>
      <c r="HQ119" s="55"/>
      <c r="HR119" s="55"/>
      <c r="HS119" s="55"/>
      <c r="HT119" s="55"/>
      <c r="HU119" s="55"/>
      <c r="HV119" s="55"/>
      <c r="HW119" s="55"/>
      <c r="HX119" s="55"/>
      <c r="HY119" s="55"/>
      <c r="HZ119" s="55"/>
      <c r="IA119" s="55"/>
      <c r="IB119" s="55"/>
      <c r="IC119" s="55"/>
      <c r="ID119" s="55"/>
      <c r="IE119" s="55"/>
      <c r="IF119" s="55"/>
      <c r="IG119" s="55"/>
      <c r="IH119" s="55"/>
      <c r="II119" s="55"/>
      <c r="IJ119" s="55"/>
      <c r="IK119" s="55"/>
      <c r="IL119" s="55"/>
      <c r="IM119" s="55"/>
      <c r="IN119" s="55"/>
      <c r="IO119" s="55"/>
    </row>
    <row r="120" s="32" customFormat="true" ht="26.25" customHeight="true" spans="1:249">
      <c r="A120" s="35"/>
      <c r="B120" s="35" t="s">
        <v>62</v>
      </c>
      <c r="C120" s="129" t="s">
        <v>237</v>
      </c>
      <c r="D120" s="130"/>
      <c r="E120" s="133"/>
      <c r="F120" s="35"/>
      <c r="G120" s="129"/>
      <c r="H120" s="130"/>
      <c r="I120" s="152" t="s">
        <v>61</v>
      </c>
      <c r="J120" s="153" t="s">
        <v>61</v>
      </c>
      <c r="K120" s="153" t="s">
        <v>61</v>
      </c>
      <c r="L120" s="153" t="s">
        <v>61</v>
      </c>
      <c r="M120" s="176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  <c r="EO120" s="55"/>
      <c r="EP120" s="55"/>
      <c r="EQ120" s="55"/>
      <c r="ER120" s="55"/>
      <c r="ES120" s="55"/>
      <c r="ET120" s="55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55"/>
      <c r="FU120" s="55"/>
      <c r="FV120" s="55"/>
      <c r="FW120" s="55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  <c r="GV120" s="55"/>
      <c r="GW120" s="55"/>
      <c r="GX120" s="55"/>
      <c r="GY120" s="55"/>
      <c r="GZ120" s="55"/>
      <c r="HA120" s="55"/>
      <c r="HB120" s="55"/>
      <c r="HC120" s="55"/>
      <c r="HD120" s="55"/>
      <c r="HE120" s="55"/>
      <c r="HF120" s="55"/>
      <c r="HG120" s="55"/>
      <c r="HH120" s="55"/>
      <c r="HI120" s="55"/>
      <c r="HJ120" s="55"/>
      <c r="HK120" s="55"/>
      <c r="HL120" s="55"/>
      <c r="HM120" s="55"/>
      <c r="HN120" s="55"/>
      <c r="HO120" s="55"/>
      <c r="HP120" s="55"/>
      <c r="HQ120" s="55"/>
      <c r="HR120" s="55"/>
      <c r="HS120" s="55"/>
      <c r="HT120" s="55"/>
      <c r="HU120" s="55"/>
      <c r="HV120" s="55"/>
      <c r="HW120" s="55"/>
      <c r="HX120" s="55"/>
      <c r="HY120" s="55"/>
      <c r="HZ120" s="55"/>
      <c r="IA120" s="55"/>
      <c r="IB120" s="55"/>
      <c r="IC120" s="55"/>
      <c r="ID120" s="55"/>
      <c r="IE120" s="55"/>
      <c r="IF120" s="55"/>
      <c r="IG120" s="55"/>
      <c r="IH120" s="55"/>
      <c r="II120" s="55"/>
      <c r="IJ120" s="55"/>
      <c r="IK120" s="55"/>
      <c r="IL120" s="55"/>
      <c r="IM120" s="55"/>
      <c r="IN120" s="55"/>
      <c r="IO120" s="55"/>
    </row>
    <row r="121" s="32" customFormat="true" ht="26.25" customHeight="true" spans="1:249">
      <c r="A121" s="35"/>
      <c r="B121" s="35" t="s">
        <v>65</v>
      </c>
      <c r="C121" s="129" t="s">
        <v>238</v>
      </c>
      <c r="D121" s="130"/>
      <c r="E121" s="133"/>
      <c r="F121" s="35"/>
      <c r="G121" s="129"/>
      <c r="H121" s="130"/>
      <c r="I121" s="152" t="s">
        <v>61</v>
      </c>
      <c r="J121" s="153" t="s">
        <v>61</v>
      </c>
      <c r="K121" s="153" t="s">
        <v>61</v>
      </c>
      <c r="L121" s="153" t="s">
        <v>61</v>
      </c>
      <c r="M121" s="176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55"/>
      <c r="DN121" s="55"/>
      <c r="DO121" s="55"/>
      <c r="DP121" s="55"/>
      <c r="DQ121" s="55"/>
      <c r="DR121" s="55"/>
      <c r="DS121" s="55"/>
      <c r="DT121" s="55"/>
      <c r="DU121" s="55"/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  <c r="EG121" s="55"/>
      <c r="EH121" s="55"/>
      <c r="EI121" s="55"/>
      <c r="EJ121" s="55"/>
      <c r="EK121" s="55"/>
      <c r="EL121" s="55"/>
      <c r="EM121" s="55"/>
      <c r="EN121" s="55"/>
      <c r="EO121" s="55"/>
      <c r="EP121" s="55"/>
      <c r="EQ121" s="55"/>
      <c r="ER121" s="55"/>
      <c r="ES121" s="55"/>
      <c r="ET121" s="55"/>
      <c r="EU121" s="55"/>
      <c r="EV121" s="55"/>
      <c r="EW121" s="55"/>
      <c r="EX121" s="55"/>
      <c r="EY121" s="55"/>
      <c r="EZ121" s="55"/>
      <c r="FA121" s="55"/>
      <c r="FB121" s="55"/>
      <c r="FC121" s="55"/>
      <c r="FD121" s="55"/>
      <c r="FE121" s="55"/>
      <c r="FF121" s="55"/>
      <c r="FG121" s="55"/>
      <c r="FH121" s="55"/>
      <c r="FI121" s="55"/>
      <c r="FJ121" s="55"/>
      <c r="FK121" s="55"/>
      <c r="FL121" s="55"/>
      <c r="FM121" s="55"/>
      <c r="FN121" s="55"/>
      <c r="FO121" s="55"/>
      <c r="FP121" s="55"/>
      <c r="FQ121" s="55"/>
      <c r="FR121" s="55"/>
      <c r="FS121" s="55"/>
      <c r="FT121" s="55"/>
      <c r="FU121" s="55"/>
      <c r="FV121" s="55"/>
      <c r="FW121" s="55"/>
      <c r="FX121" s="55"/>
      <c r="FY121" s="55"/>
      <c r="FZ121" s="55"/>
      <c r="GA121" s="55"/>
      <c r="GB121" s="55"/>
      <c r="GC121" s="55"/>
      <c r="GD121" s="55"/>
      <c r="GE121" s="55"/>
      <c r="GF121" s="55"/>
      <c r="GG121" s="55"/>
      <c r="GH121" s="55"/>
      <c r="GI121" s="55"/>
      <c r="GJ121" s="55"/>
      <c r="GK121" s="55"/>
      <c r="GL121" s="55"/>
      <c r="GM121" s="55"/>
      <c r="GN121" s="55"/>
      <c r="GO121" s="55"/>
      <c r="GP121" s="55"/>
      <c r="GQ121" s="55"/>
      <c r="GR121" s="55"/>
      <c r="GS121" s="55"/>
      <c r="GT121" s="55"/>
      <c r="GU121" s="55"/>
      <c r="GV121" s="55"/>
      <c r="GW121" s="55"/>
      <c r="GX121" s="55"/>
      <c r="GY121" s="55"/>
      <c r="GZ121" s="55"/>
      <c r="HA121" s="55"/>
      <c r="HB121" s="55"/>
      <c r="HC121" s="55"/>
      <c r="HD121" s="55"/>
      <c r="HE121" s="55"/>
      <c r="HF121" s="55"/>
      <c r="HG121" s="55"/>
      <c r="HH121" s="55"/>
      <c r="HI121" s="55"/>
      <c r="HJ121" s="55"/>
      <c r="HK121" s="55"/>
      <c r="HL121" s="55"/>
      <c r="HM121" s="55"/>
      <c r="HN121" s="55"/>
      <c r="HO121" s="55"/>
      <c r="HP121" s="55"/>
      <c r="HQ121" s="55"/>
      <c r="HR121" s="55"/>
      <c r="HS121" s="55"/>
      <c r="HT121" s="55"/>
      <c r="HU121" s="55"/>
      <c r="HV121" s="55"/>
      <c r="HW121" s="55"/>
      <c r="HX121" s="55"/>
      <c r="HY121" s="55"/>
      <c r="HZ121" s="55"/>
      <c r="IA121" s="55"/>
      <c r="IB121" s="55"/>
      <c r="IC121" s="55"/>
      <c r="ID121" s="55"/>
      <c r="IE121" s="55"/>
      <c r="IF121" s="55"/>
      <c r="IG121" s="55"/>
      <c r="IH121" s="55"/>
      <c r="II121" s="55"/>
      <c r="IJ121" s="55"/>
      <c r="IK121" s="55"/>
      <c r="IL121" s="55"/>
      <c r="IM121" s="55"/>
      <c r="IN121" s="55"/>
      <c r="IO121" s="55"/>
    </row>
    <row r="122" s="32" customFormat="true" ht="26.25" customHeight="true" spans="1:249">
      <c r="A122" s="35"/>
      <c r="B122" s="35" t="s">
        <v>67</v>
      </c>
      <c r="C122" s="129" t="s">
        <v>239</v>
      </c>
      <c r="D122" s="130"/>
      <c r="E122" s="133"/>
      <c r="F122" s="35"/>
      <c r="G122" s="129"/>
      <c r="H122" s="130"/>
      <c r="I122" s="152" t="s">
        <v>61</v>
      </c>
      <c r="J122" s="153" t="s">
        <v>61</v>
      </c>
      <c r="K122" s="153" t="s">
        <v>61</v>
      </c>
      <c r="L122" s="153" t="s">
        <v>61</v>
      </c>
      <c r="M122" s="176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  <c r="DG122" s="55"/>
      <c r="DH122" s="55"/>
      <c r="DI122" s="55"/>
      <c r="DJ122" s="55"/>
      <c r="DK122" s="55"/>
      <c r="DL122" s="55"/>
      <c r="DM122" s="55"/>
      <c r="DN122" s="55"/>
      <c r="DO122" s="55"/>
      <c r="DP122" s="55"/>
      <c r="DQ122" s="55"/>
      <c r="DR122" s="55"/>
      <c r="DS122" s="55"/>
      <c r="DT122" s="55"/>
      <c r="DU122" s="55"/>
      <c r="DV122" s="55"/>
      <c r="DW122" s="55"/>
      <c r="DX122" s="55"/>
      <c r="DY122" s="55"/>
      <c r="DZ122" s="55"/>
      <c r="EA122" s="55"/>
      <c r="EB122" s="55"/>
      <c r="EC122" s="55"/>
      <c r="ED122" s="55"/>
      <c r="EE122" s="55"/>
      <c r="EF122" s="55"/>
      <c r="EG122" s="55"/>
      <c r="EH122" s="55"/>
      <c r="EI122" s="55"/>
      <c r="EJ122" s="55"/>
      <c r="EK122" s="55"/>
      <c r="EL122" s="55"/>
      <c r="EM122" s="55"/>
      <c r="EN122" s="55"/>
      <c r="EO122" s="55"/>
      <c r="EP122" s="55"/>
      <c r="EQ122" s="55"/>
      <c r="ER122" s="55"/>
      <c r="ES122" s="55"/>
      <c r="ET122" s="55"/>
      <c r="EU122" s="55"/>
      <c r="EV122" s="55"/>
      <c r="EW122" s="55"/>
      <c r="EX122" s="55"/>
      <c r="EY122" s="55"/>
      <c r="EZ122" s="55"/>
      <c r="FA122" s="55"/>
      <c r="FB122" s="55"/>
      <c r="FC122" s="55"/>
      <c r="FD122" s="55"/>
      <c r="FE122" s="55"/>
      <c r="FF122" s="55"/>
      <c r="FG122" s="55"/>
      <c r="FH122" s="55"/>
      <c r="FI122" s="55"/>
      <c r="FJ122" s="55"/>
      <c r="FK122" s="55"/>
      <c r="FL122" s="55"/>
      <c r="FM122" s="55"/>
      <c r="FN122" s="55"/>
      <c r="FO122" s="55"/>
      <c r="FP122" s="55"/>
      <c r="FQ122" s="55"/>
      <c r="FR122" s="55"/>
      <c r="FS122" s="55"/>
      <c r="FT122" s="55"/>
      <c r="FU122" s="55"/>
      <c r="FV122" s="55"/>
      <c r="FW122" s="55"/>
      <c r="FX122" s="55"/>
      <c r="FY122" s="55"/>
      <c r="FZ122" s="55"/>
      <c r="GA122" s="55"/>
      <c r="GB122" s="55"/>
      <c r="GC122" s="55"/>
      <c r="GD122" s="55"/>
      <c r="GE122" s="55"/>
      <c r="GF122" s="55"/>
      <c r="GG122" s="55"/>
      <c r="GH122" s="55"/>
      <c r="GI122" s="55"/>
      <c r="GJ122" s="55"/>
      <c r="GK122" s="55"/>
      <c r="GL122" s="55"/>
      <c r="GM122" s="55"/>
      <c r="GN122" s="55"/>
      <c r="GO122" s="55"/>
      <c r="GP122" s="55"/>
      <c r="GQ122" s="55"/>
      <c r="GR122" s="55"/>
      <c r="GS122" s="55"/>
      <c r="GT122" s="55"/>
      <c r="GU122" s="55"/>
      <c r="GV122" s="55"/>
      <c r="GW122" s="55"/>
      <c r="GX122" s="55"/>
      <c r="GY122" s="55"/>
      <c r="GZ122" s="55"/>
      <c r="HA122" s="55"/>
      <c r="HB122" s="55"/>
      <c r="HC122" s="55"/>
      <c r="HD122" s="55"/>
      <c r="HE122" s="55"/>
      <c r="HF122" s="55"/>
      <c r="HG122" s="55"/>
      <c r="HH122" s="55"/>
      <c r="HI122" s="55"/>
      <c r="HJ122" s="55"/>
      <c r="HK122" s="55"/>
      <c r="HL122" s="55"/>
      <c r="HM122" s="55"/>
      <c r="HN122" s="55"/>
      <c r="HO122" s="55"/>
      <c r="HP122" s="55"/>
      <c r="HQ122" s="55"/>
      <c r="HR122" s="55"/>
      <c r="HS122" s="55"/>
      <c r="HT122" s="55"/>
      <c r="HU122" s="55"/>
      <c r="HV122" s="55"/>
      <c r="HW122" s="55"/>
      <c r="HX122" s="55"/>
      <c r="HY122" s="55"/>
      <c r="HZ122" s="55"/>
      <c r="IA122" s="55"/>
      <c r="IB122" s="55"/>
      <c r="IC122" s="55"/>
      <c r="ID122" s="55"/>
      <c r="IE122" s="55"/>
      <c r="IF122" s="55"/>
      <c r="IG122" s="55"/>
      <c r="IH122" s="55"/>
      <c r="II122" s="55"/>
      <c r="IJ122" s="55"/>
      <c r="IK122" s="55"/>
      <c r="IL122" s="55"/>
      <c r="IM122" s="55"/>
      <c r="IN122" s="55"/>
      <c r="IO122" s="55"/>
    </row>
    <row r="123" s="32" customFormat="true" ht="26.25" customHeight="true" spans="1:249">
      <c r="A123" s="35"/>
      <c r="B123" s="35" t="s">
        <v>97</v>
      </c>
      <c r="C123" s="129" t="s">
        <v>240</v>
      </c>
      <c r="D123" s="130"/>
      <c r="E123" s="133"/>
      <c r="F123" s="35"/>
      <c r="G123" s="129"/>
      <c r="H123" s="130"/>
      <c r="I123" s="152" t="s">
        <v>61</v>
      </c>
      <c r="J123" s="153" t="s">
        <v>61</v>
      </c>
      <c r="K123" s="153" t="s">
        <v>61</v>
      </c>
      <c r="L123" s="153" t="s">
        <v>61</v>
      </c>
      <c r="M123" s="176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55"/>
      <c r="DN123" s="55"/>
      <c r="DO123" s="55"/>
      <c r="DP123" s="55"/>
      <c r="DQ123" s="55"/>
      <c r="DR123" s="55"/>
      <c r="DS123" s="55"/>
      <c r="DT123" s="55"/>
      <c r="DU123" s="55"/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  <c r="EG123" s="55"/>
      <c r="EH123" s="55"/>
      <c r="EI123" s="55"/>
      <c r="EJ123" s="55"/>
      <c r="EK123" s="55"/>
      <c r="EL123" s="55"/>
      <c r="EM123" s="55"/>
      <c r="EN123" s="55"/>
      <c r="EO123" s="55"/>
      <c r="EP123" s="55"/>
      <c r="EQ123" s="55"/>
      <c r="ER123" s="55"/>
      <c r="ES123" s="55"/>
      <c r="ET123" s="55"/>
      <c r="EU123" s="55"/>
      <c r="EV123" s="55"/>
      <c r="EW123" s="55"/>
      <c r="EX123" s="55"/>
      <c r="EY123" s="55"/>
      <c r="EZ123" s="55"/>
      <c r="FA123" s="55"/>
      <c r="FB123" s="55"/>
      <c r="FC123" s="55"/>
      <c r="FD123" s="55"/>
      <c r="FE123" s="55"/>
      <c r="FF123" s="55"/>
      <c r="FG123" s="55"/>
      <c r="FH123" s="55"/>
      <c r="FI123" s="55"/>
      <c r="FJ123" s="55"/>
      <c r="FK123" s="55"/>
      <c r="FL123" s="55"/>
      <c r="FM123" s="55"/>
      <c r="FN123" s="55"/>
      <c r="FO123" s="55"/>
      <c r="FP123" s="55"/>
      <c r="FQ123" s="55"/>
      <c r="FR123" s="55"/>
      <c r="FS123" s="55"/>
      <c r="FT123" s="55"/>
      <c r="FU123" s="55"/>
      <c r="FV123" s="55"/>
      <c r="FW123" s="55"/>
      <c r="FX123" s="55"/>
      <c r="FY123" s="55"/>
      <c r="FZ123" s="55"/>
      <c r="GA123" s="55"/>
      <c r="GB123" s="55"/>
      <c r="GC123" s="55"/>
      <c r="GD123" s="55"/>
      <c r="GE123" s="55"/>
      <c r="GF123" s="55"/>
      <c r="GG123" s="55"/>
      <c r="GH123" s="55"/>
      <c r="GI123" s="55"/>
      <c r="GJ123" s="55"/>
      <c r="GK123" s="55"/>
      <c r="GL123" s="55"/>
      <c r="GM123" s="55"/>
      <c r="GN123" s="55"/>
      <c r="GO123" s="55"/>
      <c r="GP123" s="55"/>
      <c r="GQ123" s="55"/>
      <c r="GR123" s="55"/>
      <c r="GS123" s="55"/>
      <c r="GT123" s="55"/>
      <c r="GU123" s="55"/>
      <c r="GV123" s="55"/>
      <c r="GW123" s="55"/>
      <c r="GX123" s="55"/>
      <c r="GY123" s="55"/>
      <c r="GZ123" s="55"/>
      <c r="HA123" s="55"/>
      <c r="HB123" s="55"/>
      <c r="HC123" s="55"/>
      <c r="HD123" s="55"/>
      <c r="HE123" s="55"/>
      <c r="HF123" s="55"/>
      <c r="HG123" s="55"/>
      <c r="HH123" s="55"/>
      <c r="HI123" s="55"/>
      <c r="HJ123" s="55"/>
      <c r="HK123" s="55"/>
      <c r="HL123" s="55"/>
      <c r="HM123" s="55"/>
      <c r="HN123" s="55"/>
      <c r="HO123" s="55"/>
      <c r="HP123" s="55"/>
      <c r="HQ123" s="55"/>
      <c r="HR123" s="55"/>
      <c r="HS123" s="55"/>
      <c r="HT123" s="55"/>
      <c r="HU123" s="55"/>
      <c r="HV123" s="55"/>
      <c r="HW123" s="55"/>
      <c r="HX123" s="55"/>
      <c r="HY123" s="55"/>
      <c r="HZ123" s="55"/>
      <c r="IA123" s="55"/>
      <c r="IB123" s="55"/>
      <c r="IC123" s="55"/>
      <c r="ID123" s="55"/>
      <c r="IE123" s="55"/>
      <c r="IF123" s="55"/>
      <c r="IG123" s="55"/>
      <c r="IH123" s="55"/>
      <c r="II123" s="55"/>
      <c r="IJ123" s="55"/>
      <c r="IK123" s="55"/>
      <c r="IL123" s="55"/>
      <c r="IM123" s="55"/>
      <c r="IN123" s="55"/>
      <c r="IO123" s="55"/>
    </row>
    <row r="124" s="32" customFormat="true" ht="26.25" customHeight="true" spans="1:249">
      <c r="A124" s="116" t="s">
        <v>241</v>
      </c>
      <c r="B124" s="116"/>
      <c r="C124" s="118" t="s">
        <v>242</v>
      </c>
      <c r="D124" s="131"/>
      <c r="E124" s="134"/>
      <c r="F124" s="116"/>
      <c r="G124" s="118"/>
      <c r="H124" s="131"/>
      <c r="I124" s="152" t="s">
        <v>61</v>
      </c>
      <c r="J124" s="153" t="s">
        <v>61</v>
      </c>
      <c r="K124" s="153" t="s">
        <v>61</v>
      </c>
      <c r="L124" s="153" t="s">
        <v>61</v>
      </c>
      <c r="M124" s="176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  <c r="EO124" s="55"/>
      <c r="EP124" s="55"/>
      <c r="EQ124" s="55"/>
      <c r="ER124" s="55"/>
      <c r="ES124" s="55"/>
      <c r="ET124" s="55"/>
      <c r="EU124" s="55"/>
      <c r="EV124" s="55"/>
      <c r="EW124" s="55"/>
      <c r="EX124" s="55"/>
      <c r="EY124" s="55"/>
      <c r="EZ124" s="55"/>
      <c r="FA124" s="55"/>
      <c r="FB124" s="55"/>
      <c r="FC124" s="55"/>
      <c r="FD124" s="55"/>
      <c r="FE124" s="55"/>
      <c r="FF124" s="55"/>
      <c r="FG124" s="55"/>
      <c r="FH124" s="55"/>
      <c r="FI124" s="55"/>
      <c r="FJ124" s="55"/>
      <c r="FK124" s="55"/>
      <c r="FL124" s="55"/>
      <c r="FM124" s="55"/>
      <c r="FN124" s="55"/>
      <c r="FO124" s="55"/>
      <c r="FP124" s="55"/>
      <c r="FQ124" s="55"/>
      <c r="FR124" s="55"/>
      <c r="FS124" s="55"/>
      <c r="FT124" s="55"/>
      <c r="FU124" s="55"/>
      <c r="FV124" s="55"/>
      <c r="FW124" s="55"/>
      <c r="FX124" s="55"/>
      <c r="FY124" s="55"/>
      <c r="FZ124" s="55"/>
      <c r="GA124" s="55"/>
      <c r="GB124" s="55"/>
      <c r="GC124" s="55"/>
      <c r="GD124" s="55"/>
      <c r="GE124" s="55"/>
      <c r="GF124" s="55"/>
      <c r="GG124" s="55"/>
      <c r="GH124" s="55"/>
      <c r="GI124" s="55"/>
      <c r="GJ124" s="55"/>
      <c r="GK124" s="55"/>
      <c r="GL124" s="55"/>
      <c r="GM124" s="55"/>
      <c r="GN124" s="55"/>
      <c r="GO124" s="55"/>
      <c r="GP124" s="55"/>
      <c r="GQ124" s="55"/>
      <c r="GR124" s="55"/>
      <c r="GS124" s="55"/>
      <c r="GT124" s="55"/>
      <c r="GU124" s="55"/>
      <c r="GV124" s="55"/>
      <c r="GW124" s="55"/>
      <c r="GX124" s="55"/>
      <c r="GY124" s="55"/>
      <c r="GZ124" s="55"/>
      <c r="HA124" s="55"/>
      <c r="HB124" s="55"/>
      <c r="HC124" s="55"/>
      <c r="HD124" s="55"/>
      <c r="HE124" s="55"/>
      <c r="HF124" s="55"/>
      <c r="HG124" s="55"/>
      <c r="HH124" s="55"/>
      <c r="HI124" s="55"/>
      <c r="HJ124" s="55"/>
      <c r="HK124" s="55"/>
      <c r="HL124" s="55"/>
      <c r="HM124" s="55"/>
      <c r="HN124" s="55"/>
      <c r="HO124" s="55"/>
      <c r="HP124" s="55"/>
      <c r="HQ124" s="55"/>
      <c r="HR124" s="55"/>
      <c r="HS124" s="55"/>
      <c r="HT124" s="55"/>
      <c r="HU124" s="55"/>
      <c r="HV124" s="55"/>
      <c r="HW124" s="55"/>
      <c r="HX124" s="55"/>
      <c r="HY124" s="55"/>
      <c r="HZ124" s="55"/>
      <c r="IA124" s="55"/>
      <c r="IB124" s="55"/>
      <c r="IC124" s="55"/>
      <c r="ID124" s="55"/>
      <c r="IE124" s="55"/>
      <c r="IF124" s="55"/>
      <c r="IG124" s="55"/>
      <c r="IH124" s="55"/>
      <c r="II124" s="55"/>
      <c r="IJ124" s="55"/>
      <c r="IK124" s="55"/>
      <c r="IL124" s="55"/>
      <c r="IM124" s="55"/>
      <c r="IN124" s="55"/>
      <c r="IO124" s="55"/>
    </row>
    <row r="125" s="32" customFormat="true" ht="26.25" customHeight="true" spans="1:249">
      <c r="A125" s="35"/>
      <c r="B125" s="35" t="s">
        <v>62</v>
      </c>
      <c r="C125" s="129" t="s">
        <v>243</v>
      </c>
      <c r="D125" s="130"/>
      <c r="E125" s="133"/>
      <c r="F125" s="35"/>
      <c r="G125" s="129"/>
      <c r="H125" s="130"/>
      <c r="I125" s="152" t="s">
        <v>61</v>
      </c>
      <c r="J125" s="153" t="s">
        <v>61</v>
      </c>
      <c r="K125" s="153" t="s">
        <v>61</v>
      </c>
      <c r="L125" s="153" t="s">
        <v>61</v>
      </c>
      <c r="M125" s="176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55"/>
      <c r="FV125" s="55"/>
      <c r="FW125" s="55"/>
      <c r="FX125" s="55"/>
      <c r="FY125" s="55"/>
      <c r="FZ125" s="55"/>
      <c r="GA125" s="55"/>
      <c r="GB125" s="55"/>
      <c r="GC125" s="55"/>
      <c r="GD125" s="55"/>
      <c r="GE125" s="55"/>
      <c r="GF125" s="55"/>
      <c r="GG125" s="55"/>
      <c r="GH125" s="55"/>
      <c r="GI125" s="55"/>
      <c r="GJ125" s="55"/>
      <c r="GK125" s="55"/>
      <c r="GL125" s="55"/>
      <c r="GM125" s="55"/>
      <c r="GN125" s="55"/>
      <c r="GO125" s="55"/>
      <c r="GP125" s="55"/>
      <c r="GQ125" s="55"/>
      <c r="GR125" s="55"/>
      <c r="GS125" s="55"/>
      <c r="GT125" s="55"/>
      <c r="GU125" s="55"/>
      <c r="GV125" s="55"/>
      <c r="GW125" s="55"/>
      <c r="GX125" s="55"/>
      <c r="GY125" s="55"/>
      <c r="GZ125" s="55"/>
      <c r="HA125" s="55"/>
      <c r="HB125" s="55"/>
      <c r="HC125" s="55"/>
      <c r="HD125" s="55"/>
      <c r="HE125" s="55"/>
      <c r="HF125" s="55"/>
      <c r="HG125" s="55"/>
      <c r="HH125" s="55"/>
      <c r="HI125" s="55"/>
      <c r="HJ125" s="55"/>
      <c r="HK125" s="55"/>
      <c r="HL125" s="55"/>
      <c r="HM125" s="55"/>
      <c r="HN125" s="55"/>
      <c r="HO125" s="55"/>
      <c r="HP125" s="55"/>
      <c r="HQ125" s="55"/>
      <c r="HR125" s="55"/>
      <c r="HS125" s="55"/>
      <c r="HT125" s="55"/>
      <c r="HU125" s="55"/>
      <c r="HV125" s="55"/>
      <c r="HW125" s="55"/>
      <c r="HX125" s="55"/>
      <c r="HY125" s="55"/>
      <c r="HZ125" s="55"/>
      <c r="IA125" s="55"/>
      <c r="IB125" s="55"/>
      <c r="IC125" s="55"/>
      <c r="ID125" s="55"/>
      <c r="IE125" s="55"/>
      <c r="IF125" s="55"/>
      <c r="IG125" s="55"/>
      <c r="IH125" s="55"/>
      <c r="II125" s="55"/>
      <c r="IJ125" s="55"/>
      <c r="IK125" s="55"/>
      <c r="IL125" s="55"/>
      <c r="IM125" s="55"/>
      <c r="IN125" s="55"/>
      <c r="IO125" s="55"/>
    </row>
    <row r="126" s="32" customFormat="true" ht="26.25" customHeight="true" spans="1:249">
      <c r="A126" s="35"/>
      <c r="B126" s="35" t="s">
        <v>65</v>
      </c>
      <c r="C126" s="129" t="s">
        <v>244</v>
      </c>
      <c r="D126" s="130"/>
      <c r="E126" s="133"/>
      <c r="F126" s="35"/>
      <c r="G126" s="129"/>
      <c r="H126" s="130"/>
      <c r="I126" s="152" t="s">
        <v>61</v>
      </c>
      <c r="J126" s="153" t="s">
        <v>61</v>
      </c>
      <c r="K126" s="153" t="s">
        <v>61</v>
      </c>
      <c r="L126" s="153" t="s">
        <v>61</v>
      </c>
      <c r="M126" s="176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55"/>
      <c r="EO126" s="55"/>
      <c r="EP126" s="55"/>
      <c r="EQ126" s="55"/>
      <c r="ER126" s="55"/>
      <c r="ES126" s="55"/>
      <c r="ET126" s="55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55"/>
      <c r="GB126" s="55"/>
      <c r="GC126" s="55"/>
      <c r="GD126" s="55"/>
      <c r="GE126" s="55"/>
      <c r="GF126" s="55"/>
      <c r="GG126" s="55"/>
      <c r="GH126" s="55"/>
      <c r="GI126" s="55"/>
      <c r="GJ126" s="55"/>
      <c r="GK126" s="55"/>
      <c r="GL126" s="55"/>
      <c r="GM126" s="55"/>
      <c r="GN126" s="55"/>
      <c r="GO126" s="55"/>
      <c r="GP126" s="55"/>
      <c r="GQ126" s="55"/>
      <c r="GR126" s="55"/>
      <c r="GS126" s="55"/>
      <c r="GT126" s="55"/>
      <c r="GU126" s="55"/>
      <c r="GV126" s="55"/>
      <c r="GW126" s="55"/>
      <c r="GX126" s="55"/>
      <c r="GY126" s="55"/>
      <c r="GZ126" s="55"/>
      <c r="HA126" s="55"/>
      <c r="HB126" s="55"/>
      <c r="HC126" s="55"/>
      <c r="HD126" s="55"/>
      <c r="HE126" s="55"/>
      <c r="HF126" s="55"/>
      <c r="HG126" s="55"/>
      <c r="HH126" s="55"/>
      <c r="HI126" s="55"/>
      <c r="HJ126" s="55"/>
      <c r="HK126" s="55"/>
      <c r="HL126" s="55"/>
      <c r="HM126" s="55"/>
      <c r="HN126" s="55"/>
      <c r="HO126" s="55"/>
      <c r="HP126" s="55"/>
      <c r="HQ126" s="55"/>
      <c r="HR126" s="55"/>
      <c r="HS126" s="55"/>
      <c r="HT126" s="55"/>
      <c r="HU126" s="55"/>
      <c r="HV126" s="55"/>
      <c r="HW126" s="55"/>
      <c r="HX126" s="55"/>
      <c r="HY126" s="55"/>
      <c r="HZ126" s="55"/>
      <c r="IA126" s="55"/>
      <c r="IB126" s="55"/>
      <c r="IC126" s="55"/>
      <c r="ID126" s="55"/>
      <c r="IE126" s="55"/>
      <c r="IF126" s="55"/>
      <c r="IG126" s="55"/>
      <c r="IH126" s="55"/>
      <c r="II126" s="55"/>
      <c r="IJ126" s="55"/>
      <c r="IK126" s="55"/>
      <c r="IL126" s="55"/>
      <c r="IM126" s="55"/>
      <c r="IN126" s="55"/>
      <c r="IO126" s="55"/>
    </row>
    <row r="127" s="32" customFormat="true" ht="26.25" customHeight="true" spans="1:249">
      <c r="A127" s="116" t="s">
        <v>245</v>
      </c>
      <c r="B127" s="116"/>
      <c r="C127" s="118" t="s">
        <v>246</v>
      </c>
      <c r="D127" s="131"/>
      <c r="E127" s="134" t="s">
        <v>247</v>
      </c>
      <c r="F127" s="116"/>
      <c r="G127" s="118" t="s">
        <v>246</v>
      </c>
      <c r="H127" s="131"/>
      <c r="I127" s="152" t="s">
        <v>61</v>
      </c>
      <c r="J127" s="153" t="s">
        <v>61</v>
      </c>
      <c r="K127" s="153" t="s">
        <v>61</v>
      </c>
      <c r="L127" s="167"/>
      <c r="M127" s="176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  <c r="EO127" s="55"/>
      <c r="EP127" s="55"/>
      <c r="EQ127" s="55"/>
      <c r="ER127" s="55"/>
      <c r="ES127" s="55"/>
      <c r="ET127" s="55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55"/>
      <c r="FK127" s="55"/>
      <c r="FL127" s="55"/>
      <c r="FM127" s="55"/>
      <c r="FN127" s="55"/>
      <c r="FO127" s="55"/>
      <c r="FP127" s="55"/>
      <c r="FQ127" s="55"/>
      <c r="FR127" s="55"/>
      <c r="FS127" s="55"/>
      <c r="FT127" s="55"/>
      <c r="FU127" s="55"/>
      <c r="FV127" s="55"/>
      <c r="FW127" s="55"/>
      <c r="FX127" s="55"/>
      <c r="FY127" s="55"/>
      <c r="FZ127" s="55"/>
      <c r="GA127" s="55"/>
      <c r="GB127" s="55"/>
      <c r="GC127" s="55"/>
      <c r="GD127" s="55"/>
      <c r="GE127" s="55"/>
      <c r="GF127" s="55"/>
      <c r="GG127" s="55"/>
      <c r="GH127" s="55"/>
      <c r="GI127" s="55"/>
      <c r="GJ127" s="55"/>
      <c r="GK127" s="55"/>
      <c r="GL127" s="55"/>
      <c r="GM127" s="55"/>
      <c r="GN127" s="55"/>
      <c r="GO127" s="55"/>
      <c r="GP127" s="55"/>
      <c r="GQ127" s="55"/>
      <c r="GR127" s="55"/>
      <c r="GS127" s="55"/>
      <c r="GT127" s="55"/>
      <c r="GU127" s="55"/>
      <c r="GV127" s="55"/>
      <c r="GW127" s="55"/>
      <c r="GX127" s="55"/>
      <c r="GY127" s="55"/>
      <c r="GZ127" s="55"/>
      <c r="HA127" s="55"/>
      <c r="HB127" s="55"/>
      <c r="HC127" s="55"/>
      <c r="HD127" s="55"/>
      <c r="HE127" s="55"/>
      <c r="HF127" s="55"/>
      <c r="HG127" s="55"/>
      <c r="HH127" s="55"/>
      <c r="HI127" s="55"/>
      <c r="HJ127" s="55"/>
      <c r="HK127" s="55"/>
      <c r="HL127" s="55"/>
      <c r="HM127" s="55"/>
      <c r="HN127" s="55"/>
      <c r="HO127" s="55"/>
      <c r="HP127" s="55"/>
      <c r="HQ127" s="55"/>
      <c r="HR127" s="55"/>
      <c r="HS127" s="55"/>
      <c r="HT127" s="55"/>
      <c r="HU127" s="55"/>
      <c r="HV127" s="55"/>
      <c r="HW127" s="55"/>
      <c r="HX127" s="55"/>
      <c r="HY127" s="55"/>
      <c r="HZ127" s="55"/>
      <c r="IA127" s="55"/>
      <c r="IB127" s="55"/>
      <c r="IC127" s="55"/>
      <c r="ID127" s="55"/>
      <c r="IE127" s="55"/>
      <c r="IF127" s="55"/>
      <c r="IG127" s="55"/>
      <c r="IH127" s="55"/>
      <c r="II127" s="55"/>
      <c r="IJ127" s="55"/>
      <c r="IK127" s="55"/>
      <c r="IL127" s="55"/>
      <c r="IM127" s="55"/>
      <c r="IN127" s="55"/>
      <c r="IO127" s="55"/>
    </row>
    <row r="128" s="32" customFormat="true" ht="26.25" customHeight="true" spans="1:249">
      <c r="A128" s="35"/>
      <c r="B128" s="35" t="s">
        <v>84</v>
      </c>
      <c r="C128" s="129" t="s">
        <v>248</v>
      </c>
      <c r="D128" s="130"/>
      <c r="E128" s="133"/>
      <c r="F128" s="35" t="s">
        <v>84</v>
      </c>
      <c r="G128" s="129" t="s">
        <v>248</v>
      </c>
      <c r="H128" s="130"/>
      <c r="I128" s="152" t="s">
        <v>61</v>
      </c>
      <c r="J128" s="153" t="s">
        <v>61</v>
      </c>
      <c r="K128" s="153" t="s">
        <v>61</v>
      </c>
      <c r="L128" s="167"/>
      <c r="M128" s="176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  <c r="IJ128" s="55"/>
      <c r="IK128" s="55"/>
      <c r="IL128" s="55"/>
      <c r="IM128" s="55"/>
      <c r="IN128" s="55"/>
      <c r="IO128" s="55"/>
    </row>
    <row r="129" s="32" customFormat="true" ht="26.25" customHeight="true" spans="1:249">
      <c r="A129" s="35"/>
      <c r="B129" s="35" t="s">
        <v>102</v>
      </c>
      <c r="C129" s="129" t="s">
        <v>249</v>
      </c>
      <c r="D129" s="130"/>
      <c r="E129" s="133"/>
      <c r="F129" s="35" t="s">
        <v>102</v>
      </c>
      <c r="G129" s="129" t="s">
        <v>249</v>
      </c>
      <c r="H129" s="130"/>
      <c r="I129" s="152" t="s">
        <v>61</v>
      </c>
      <c r="J129" s="153" t="s">
        <v>61</v>
      </c>
      <c r="K129" s="153" t="s">
        <v>61</v>
      </c>
      <c r="L129" s="167"/>
      <c r="M129" s="176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  <c r="IJ129" s="55"/>
      <c r="IK129" s="55"/>
      <c r="IL129" s="55"/>
      <c r="IM129" s="55"/>
      <c r="IN129" s="55"/>
      <c r="IO129" s="55"/>
    </row>
    <row r="130" s="32" customFormat="true" ht="26.25" customHeight="true" spans="1:249">
      <c r="A130" s="35"/>
      <c r="B130" s="35" t="s">
        <v>70</v>
      </c>
      <c r="C130" s="129" t="s">
        <v>250</v>
      </c>
      <c r="D130" s="130"/>
      <c r="E130" s="133"/>
      <c r="F130" s="35" t="s">
        <v>70</v>
      </c>
      <c r="G130" s="129" t="s">
        <v>250</v>
      </c>
      <c r="H130" s="130"/>
      <c r="I130" s="152" t="s">
        <v>61</v>
      </c>
      <c r="J130" s="153" t="s">
        <v>61</v>
      </c>
      <c r="K130" s="153" t="s">
        <v>61</v>
      </c>
      <c r="L130" s="167"/>
      <c r="M130" s="176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  <c r="IJ130" s="55"/>
      <c r="IK130" s="55"/>
      <c r="IL130" s="55"/>
      <c r="IM130" s="55"/>
      <c r="IN130" s="55"/>
      <c r="IO130" s="55"/>
    </row>
    <row r="131" s="32" customFormat="true" ht="26.25" customHeight="true" spans="1:249">
      <c r="A131" s="35"/>
      <c r="B131" s="35" t="s">
        <v>82</v>
      </c>
      <c r="C131" s="129" t="s">
        <v>251</v>
      </c>
      <c r="D131" s="130"/>
      <c r="E131" s="133"/>
      <c r="F131" s="35" t="s">
        <v>82</v>
      </c>
      <c r="G131" s="129" t="s">
        <v>251</v>
      </c>
      <c r="H131" s="130"/>
      <c r="I131" s="152" t="s">
        <v>61</v>
      </c>
      <c r="J131" s="153" t="s">
        <v>61</v>
      </c>
      <c r="K131" s="153" t="s">
        <v>61</v>
      </c>
      <c r="L131" s="167"/>
      <c r="M131" s="176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  <c r="IJ131" s="55"/>
      <c r="IK131" s="55"/>
      <c r="IL131" s="55"/>
      <c r="IM131" s="55"/>
      <c r="IN131" s="55"/>
      <c r="IO131" s="55"/>
    </row>
    <row r="132" ht="29.25" customHeight="true" spans="1:13">
      <c r="A132" s="184" t="s">
        <v>252</v>
      </c>
      <c r="B132" s="184"/>
      <c r="C132" s="185"/>
      <c r="D132" s="186"/>
      <c r="E132" s="184"/>
      <c r="F132" s="184"/>
      <c r="G132" s="185"/>
      <c r="H132" s="186"/>
      <c r="I132" s="25"/>
      <c r="J132" s="25"/>
      <c r="K132" s="25"/>
      <c r="L132" s="188"/>
      <c r="M132" s="25"/>
    </row>
    <row r="133" ht="29.25" customHeight="true" spans="1:19">
      <c r="A133" s="186" t="s">
        <v>253</v>
      </c>
      <c r="B133" s="186"/>
      <c r="C133" s="187"/>
      <c r="D133" s="187"/>
      <c r="E133" s="186"/>
      <c r="F133" s="186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25"/>
    </row>
  </sheetData>
  <mergeCells count="224">
    <mergeCell ref="A1:M1"/>
    <mergeCell ref="A2:M2"/>
    <mergeCell ref="A4:H4"/>
    <mergeCell ref="I4:L4"/>
    <mergeCell ref="A5:B5"/>
    <mergeCell ref="E5:F5"/>
    <mergeCell ref="C7:D7"/>
    <mergeCell ref="G7:H7"/>
    <mergeCell ref="I7:J7"/>
    <mergeCell ref="C8:D8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C17:D17"/>
    <mergeCell ref="G17:H17"/>
    <mergeCell ref="G18:H18"/>
    <mergeCell ref="G19:H19"/>
    <mergeCell ref="G20:H20"/>
    <mergeCell ref="C21:D21"/>
    <mergeCell ref="G21:H21"/>
    <mergeCell ref="C37:D37"/>
    <mergeCell ref="C38:D38"/>
    <mergeCell ref="C42:D42"/>
    <mergeCell ref="C43:D43"/>
    <mergeCell ref="C47:D47"/>
    <mergeCell ref="C48:D48"/>
    <mergeCell ref="C49:D49"/>
    <mergeCell ref="C50:D50"/>
    <mergeCell ref="C51:D51"/>
    <mergeCell ref="G51:H51"/>
    <mergeCell ref="C52:D52"/>
    <mergeCell ref="G52:H52"/>
    <mergeCell ref="C53:D53"/>
    <mergeCell ref="G53:H53"/>
    <mergeCell ref="C54:D54"/>
    <mergeCell ref="G54:H54"/>
    <mergeCell ref="G55:H55"/>
    <mergeCell ref="G56:H56"/>
    <mergeCell ref="G57:H57"/>
    <mergeCell ref="G58:H58"/>
    <mergeCell ref="G59:H59"/>
    <mergeCell ref="G60:H60"/>
    <mergeCell ref="G61:H61"/>
    <mergeCell ref="C62:D62"/>
    <mergeCell ref="G62:H62"/>
    <mergeCell ref="G63:H63"/>
    <mergeCell ref="G64:H64"/>
    <mergeCell ref="G65:H65"/>
    <mergeCell ref="G66:H66"/>
    <mergeCell ref="G67:H67"/>
    <mergeCell ref="C68:D68"/>
    <mergeCell ref="G68:H68"/>
    <mergeCell ref="C69:D69"/>
    <mergeCell ref="G69:H69"/>
    <mergeCell ref="C70:D70"/>
    <mergeCell ref="G70:H70"/>
    <mergeCell ref="C71:D71"/>
    <mergeCell ref="G71:H71"/>
    <mergeCell ref="G72:H72"/>
    <mergeCell ref="G73:H73"/>
    <mergeCell ref="G74:H74"/>
    <mergeCell ref="C75:D75"/>
    <mergeCell ref="G75:H75"/>
    <mergeCell ref="G76:H76"/>
    <mergeCell ref="G77:H77"/>
    <mergeCell ref="G78:H78"/>
    <mergeCell ref="G79:H79"/>
    <mergeCell ref="G80:H80"/>
    <mergeCell ref="C81:D81"/>
    <mergeCell ref="G81:H81"/>
    <mergeCell ref="C82:D82"/>
    <mergeCell ref="G82:H82"/>
    <mergeCell ref="C83:D83"/>
    <mergeCell ref="G83:H83"/>
    <mergeCell ref="C84:D84"/>
    <mergeCell ref="G84:H84"/>
    <mergeCell ref="C85:D85"/>
    <mergeCell ref="G85:H85"/>
    <mergeCell ref="C86:D86"/>
    <mergeCell ref="G86:H86"/>
    <mergeCell ref="C87:D87"/>
    <mergeCell ref="G87:H87"/>
    <mergeCell ref="C88:D88"/>
    <mergeCell ref="G88:H88"/>
    <mergeCell ref="C89:D89"/>
    <mergeCell ref="G89:H89"/>
    <mergeCell ref="C90:D90"/>
    <mergeCell ref="G90:H90"/>
    <mergeCell ref="C91:D91"/>
    <mergeCell ref="G91:H91"/>
    <mergeCell ref="C92:D92"/>
    <mergeCell ref="G92:H92"/>
    <mergeCell ref="G93:H93"/>
    <mergeCell ref="G94:H94"/>
    <mergeCell ref="C95:D95"/>
    <mergeCell ref="G95:H95"/>
    <mergeCell ref="C96:D96"/>
    <mergeCell ref="G96:H96"/>
    <mergeCell ref="G97:H97"/>
    <mergeCell ref="G98:H98"/>
    <mergeCell ref="G99:H99"/>
    <mergeCell ref="G100:H100"/>
    <mergeCell ref="G101:H101"/>
    <mergeCell ref="C102:D102"/>
    <mergeCell ref="G102:H102"/>
    <mergeCell ref="C103:D103"/>
    <mergeCell ref="G103:H103"/>
    <mergeCell ref="G104:H104"/>
    <mergeCell ref="G105:H105"/>
    <mergeCell ref="G106:H106"/>
    <mergeCell ref="C107:D107"/>
    <mergeCell ref="G107:H107"/>
    <mergeCell ref="C108:D108"/>
    <mergeCell ref="G108:H108"/>
    <mergeCell ref="C109:D109"/>
    <mergeCell ref="G109:H109"/>
    <mergeCell ref="C110:D110"/>
    <mergeCell ref="G110:H110"/>
    <mergeCell ref="C111:D111"/>
    <mergeCell ref="G111:H111"/>
    <mergeCell ref="C112:D112"/>
    <mergeCell ref="G112:H112"/>
    <mergeCell ref="C113:D113"/>
    <mergeCell ref="G113:H113"/>
    <mergeCell ref="C114:D114"/>
    <mergeCell ref="G114:H114"/>
    <mergeCell ref="C115:D115"/>
    <mergeCell ref="G115:H115"/>
    <mergeCell ref="C116:D116"/>
    <mergeCell ref="G116:H116"/>
    <mergeCell ref="C117:D117"/>
    <mergeCell ref="G117:H117"/>
    <mergeCell ref="C118:D118"/>
    <mergeCell ref="G118:H118"/>
    <mergeCell ref="C119:D119"/>
    <mergeCell ref="G119:H119"/>
    <mergeCell ref="C120:D120"/>
    <mergeCell ref="G120:H120"/>
    <mergeCell ref="C121:D121"/>
    <mergeCell ref="G121:H121"/>
    <mergeCell ref="C122:D122"/>
    <mergeCell ref="G122:H122"/>
    <mergeCell ref="C123:D123"/>
    <mergeCell ref="G123:H123"/>
    <mergeCell ref="C124:D124"/>
    <mergeCell ref="G124:H124"/>
    <mergeCell ref="C125:D125"/>
    <mergeCell ref="G125:H125"/>
    <mergeCell ref="C126:D126"/>
    <mergeCell ref="G126:H126"/>
    <mergeCell ref="C127:D127"/>
    <mergeCell ref="G127:H127"/>
    <mergeCell ref="C128:D128"/>
    <mergeCell ref="G128:H128"/>
    <mergeCell ref="C129:D129"/>
    <mergeCell ref="G129:H129"/>
    <mergeCell ref="C130:D130"/>
    <mergeCell ref="G130:H130"/>
    <mergeCell ref="C131:D131"/>
    <mergeCell ref="G131:H131"/>
    <mergeCell ref="A9:A11"/>
    <mergeCell ref="A12:A16"/>
    <mergeCell ref="A18:A20"/>
    <mergeCell ref="A22:A36"/>
    <mergeCell ref="A39:A41"/>
    <mergeCell ref="A44:A46"/>
    <mergeCell ref="A55:A58"/>
    <mergeCell ref="A59:A61"/>
    <mergeCell ref="A63:A67"/>
    <mergeCell ref="A72:A74"/>
    <mergeCell ref="A76:A80"/>
    <mergeCell ref="A93:A94"/>
    <mergeCell ref="A97:A101"/>
    <mergeCell ref="A104:A106"/>
    <mergeCell ref="B9:B11"/>
    <mergeCell ref="B12:B16"/>
    <mergeCell ref="B18:B20"/>
    <mergeCell ref="B22:B36"/>
    <mergeCell ref="B39:B41"/>
    <mergeCell ref="B44:B46"/>
    <mergeCell ref="B55:B58"/>
    <mergeCell ref="B59:B61"/>
    <mergeCell ref="B63:B67"/>
    <mergeCell ref="B72:B74"/>
    <mergeCell ref="B76:B80"/>
    <mergeCell ref="B93:B94"/>
    <mergeCell ref="B97:B101"/>
    <mergeCell ref="B104:B106"/>
    <mergeCell ref="E93:E94"/>
    <mergeCell ref="H22:H46"/>
    <mergeCell ref="H47:H50"/>
    <mergeCell ref="I5:I6"/>
    <mergeCell ref="I23:I33"/>
    <mergeCell ref="I34:I46"/>
    <mergeCell ref="I47:I50"/>
    <mergeCell ref="J5:J6"/>
    <mergeCell ref="J23:J33"/>
    <mergeCell ref="J34:J46"/>
    <mergeCell ref="J47:J50"/>
    <mergeCell ref="K5:K6"/>
    <mergeCell ref="L5:L6"/>
    <mergeCell ref="M4:M6"/>
    <mergeCell ref="C5:D6"/>
    <mergeCell ref="G5:H6"/>
    <mergeCell ref="C9:D11"/>
    <mergeCell ref="C12:D16"/>
    <mergeCell ref="C18:D20"/>
    <mergeCell ref="C59:D61"/>
    <mergeCell ref="C63:D67"/>
    <mergeCell ref="C72:D74"/>
    <mergeCell ref="C76:D80"/>
    <mergeCell ref="C93:D94"/>
    <mergeCell ref="C97:D101"/>
    <mergeCell ref="C104:D106"/>
    <mergeCell ref="C55:D58"/>
    <mergeCell ref="C44:D46"/>
    <mergeCell ref="C39:D41"/>
    <mergeCell ref="C22:D36"/>
  </mergeCells>
  <printOptions horizontalCentered="true"/>
  <pageMargins left="0.236220472440945" right="0.236220472440945" top="0.550694444444444" bottom="0.590551181102362" header="0.354166666666667" footer="0.511811023622047"/>
  <pageSetup paperSize="9" scale="62" fitToHeight="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showZeros="0" view="pageBreakPreview" zoomScale="80" zoomScaleNormal="90" zoomScaleSheetLayoutView="80" workbookViewId="0">
      <selection activeCell="H6" sqref="H6"/>
    </sheetView>
  </sheetViews>
  <sheetFormatPr defaultColWidth="7.62222222222222" defaultRowHeight="12.75" customHeight="true"/>
  <cols>
    <col min="1" max="1" width="10" style="60" customWidth="true"/>
    <col min="2" max="2" width="36.2555555555556" style="61" customWidth="true"/>
    <col min="3" max="3" width="24.6222222222222" style="61" customWidth="true"/>
    <col min="4" max="5" width="8" style="61" customWidth="true"/>
    <col min="6" max="6" width="16.8777777777778" style="62" customWidth="true"/>
    <col min="7" max="7" width="8" style="61" customWidth="true"/>
    <col min="8" max="8" width="18.9333333333333" style="61" customWidth="true"/>
    <col min="9" max="14" width="8" style="61" customWidth="true"/>
    <col min="15" max="15" width="16.6222222222222" style="61" customWidth="true"/>
    <col min="16" max="21" width="8" style="61" customWidth="true"/>
    <col min="22" max="22" width="28.5" style="61" customWidth="true"/>
    <col min="23" max="23" width="13.5" style="1" customWidth="true"/>
    <col min="24" max="24" width="15.7555555555556" style="1" customWidth="true"/>
    <col min="25" max="16384" width="7.62222222222222" style="1"/>
  </cols>
  <sheetData>
    <row r="1" s="56" customFormat="true" ht="33.75" customHeight="true" spans="1:23">
      <c r="A1" s="63" t="s">
        <v>254</v>
      </c>
      <c r="B1" s="3"/>
      <c r="C1" s="3"/>
      <c r="D1" s="3"/>
      <c r="E1" s="3"/>
      <c r="F1" s="8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39.75" customHeight="true" spans="1:256">
      <c r="A2" s="64" t="s">
        <v>255</v>
      </c>
      <c r="B2" s="65"/>
      <c r="C2" s="65"/>
      <c r="D2" s="65"/>
      <c r="E2" s="65"/>
      <c r="F2" s="8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ht="15.75" customHeight="true" spans="1:256">
      <c r="A3" s="2"/>
      <c r="B3" s="30"/>
      <c r="C3" s="30"/>
      <c r="D3" s="30"/>
      <c r="E3" s="30"/>
      <c r="F3" s="86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5" t="s">
        <v>2</v>
      </c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ht="36.75" customHeight="true" spans="1:256">
      <c r="A4" s="66" t="s">
        <v>256</v>
      </c>
      <c r="B4" s="16"/>
      <c r="C4" s="17" t="s">
        <v>46</v>
      </c>
      <c r="D4" s="18"/>
      <c r="E4" s="18"/>
      <c r="F4" s="8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89"/>
      <c r="V4" s="7" t="s">
        <v>47</v>
      </c>
      <c r="W4" s="16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</row>
    <row r="5" ht="36.75" customHeight="true" spans="1:256">
      <c r="A5" s="67"/>
      <c r="B5" s="19"/>
      <c r="C5" s="68" t="s">
        <v>48</v>
      </c>
      <c r="D5" s="68">
        <v>501</v>
      </c>
      <c r="E5" s="68">
        <v>505</v>
      </c>
      <c r="F5" s="68">
        <v>502</v>
      </c>
      <c r="G5" s="68">
        <v>505</v>
      </c>
      <c r="H5" s="68">
        <v>503</v>
      </c>
      <c r="I5" s="68">
        <v>506</v>
      </c>
      <c r="J5" s="68">
        <v>504</v>
      </c>
      <c r="K5" s="68">
        <v>506</v>
      </c>
      <c r="L5" s="68">
        <v>507</v>
      </c>
      <c r="M5" s="68">
        <v>508</v>
      </c>
      <c r="N5" s="68">
        <v>508</v>
      </c>
      <c r="O5" s="68">
        <v>509</v>
      </c>
      <c r="P5" s="68">
        <v>510</v>
      </c>
      <c r="Q5" s="68">
        <v>511</v>
      </c>
      <c r="R5" s="68">
        <v>512</v>
      </c>
      <c r="S5" s="68">
        <v>513</v>
      </c>
      <c r="T5" s="68">
        <v>514</v>
      </c>
      <c r="U5" s="68">
        <v>599</v>
      </c>
      <c r="V5" s="9"/>
      <c r="W5" s="19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</row>
    <row r="6" ht="108.75" customHeight="true" spans="1:256">
      <c r="A6" s="67"/>
      <c r="B6" s="19"/>
      <c r="C6" s="69" t="s">
        <v>257</v>
      </c>
      <c r="D6" s="69" t="s">
        <v>59</v>
      </c>
      <c r="E6" s="69" t="s">
        <v>180</v>
      </c>
      <c r="F6" s="88" t="s">
        <v>89</v>
      </c>
      <c r="G6" s="69" t="s">
        <v>180</v>
      </c>
      <c r="H6" s="69" t="s">
        <v>146</v>
      </c>
      <c r="I6" s="69" t="s">
        <v>186</v>
      </c>
      <c r="J6" s="69" t="s">
        <v>173</v>
      </c>
      <c r="K6" s="69" t="s">
        <v>186</v>
      </c>
      <c r="L6" s="69" t="s">
        <v>190</v>
      </c>
      <c r="M6" s="69" t="s">
        <v>196</v>
      </c>
      <c r="N6" s="69" t="s">
        <v>196</v>
      </c>
      <c r="O6" s="69" t="s">
        <v>204</v>
      </c>
      <c r="P6" s="69" t="s">
        <v>220</v>
      </c>
      <c r="Q6" s="69" t="s">
        <v>225</v>
      </c>
      <c r="R6" s="69" t="s">
        <v>232</v>
      </c>
      <c r="S6" s="69" t="s">
        <v>236</v>
      </c>
      <c r="T6" s="69" t="s">
        <v>242</v>
      </c>
      <c r="U6" s="69" t="s">
        <v>246</v>
      </c>
      <c r="V6" s="9"/>
      <c r="W6" s="19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ht="30.75" customHeight="true" spans="1:256">
      <c r="A7" s="67"/>
      <c r="B7" s="19"/>
      <c r="C7" s="68" t="s">
        <v>48</v>
      </c>
      <c r="D7" s="17">
        <v>301</v>
      </c>
      <c r="E7" s="89"/>
      <c r="F7" s="68">
        <v>302</v>
      </c>
      <c r="G7" s="68"/>
      <c r="H7" s="17">
        <v>310</v>
      </c>
      <c r="I7" s="89"/>
      <c r="J7" s="17">
        <v>309</v>
      </c>
      <c r="K7" s="89"/>
      <c r="L7" s="17">
        <v>312</v>
      </c>
      <c r="M7" s="89"/>
      <c r="N7" s="68">
        <v>311</v>
      </c>
      <c r="O7" s="68">
        <v>303</v>
      </c>
      <c r="P7" s="68">
        <v>313</v>
      </c>
      <c r="Q7" s="68">
        <v>307</v>
      </c>
      <c r="R7" s="68"/>
      <c r="S7" s="68"/>
      <c r="T7" s="68"/>
      <c r="U7" s="68">
        <v>399</v>
      </c>
      <c r="V7" s="34"/>
      <c r="W7" s="42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ht="111.75" customHeight="true" spans="1:256">
      <c r="A8" s="70"/>
      <c r="B8" s="42"/>
      <c r="C8" s="69" t="s">
        <v>258</v>
      </c>
      <c r="D8" s="71" t="s">
        <v>60</v>
      </c>
      <c r="E8" s="90"/>
      <c r="F8" s="91" t="s">
        <v>91</v>
      </c>
      <c r="G8" s="90"/>
      <c r="H8" s="71" t="s">
        <v>148</v>
      </c>
      <c r="I8" s="90"/>
      <c r="J8" s="71" t="s">
        <v>175</v>
      </c>
      <c r="K8" s="90"/>
      <c r="L8" s="71" t="s">
        <v>190</v>
      </c>
      <c r="M8" s="90"/>
      <c r="N8" s="69" t="s">
        <v>202</v>
      </c>
      <c r="O8" s="69" t="s">
        <v>204</v>
      </c>
      <c r="P8" s="69" t="s">
        <v>220</v>
      </c>
      <c r="Q8" s="69" t="s">
        <v>225</v>
      </c>
      <c r="R8" s="69"/>
      <c r="S8" s="69"/>
      <c r="T8" s="69"/>
      <c r="U8" s="69" t="s">
        <v>246</v>
      </c>
      <c r="V8" s="43" t="s">
        <v>259</v>
      </c>
      <c r="W8" s="43" t="s">
        <v>260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="1" customFormat="true" ht="45" customHeight="true" spans="1:256">
      <c r="A9" s="72" t="s">
        <v>57</v>
      </c>
      <c r="B9" s="73"/>
      <c r="C9" s="22">
        <f>SUM(C10:C22)</f>
        <v>14307300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95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="57" customFormat="true" ht="34.95" customHeight="true" spans="1:256">
      <c r="A10" s="74" t="s">
        <v>261</v>
      </c>
      <c r="B10" s="75"/>
      <c r="C10" s="23">
        <v>300000</v>
      </c>
      <c r="D10" s="23"/>
      <c r="E10" s="23"/>
      <c r="F10" s="23">
        <v>300000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96"/>
      <c r="W10" s="97" t="s">
        <v>262</v>
      </c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="57" customFormat="true" ht="34.95" customHeight="true" spans="1:256">
      <c r="A11" s="74" t="s">
        <v>263</v>
      </c>
      <c r="B11" s="75"/>
      <c r="C11" s="23">
        <v>100000</v>
      </c>
      <c r="D11" s="23"/>
      <c r="E11" s="23"/>
      <c r="F11" s="23">
        <v>100000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96"/>
      <c r="W11" s="97" t="s">
        <v>262</v>
      </c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="57" customFormat="true" ht="34.95" customHeight="true" spans="1:256">
      <c r="A12" s="74" t="s">
        <v>264</v>
      </c>
      <c r="B12" s="75"/>
      <c r="C12" s="23">
        <f>SUM(D12:U12)</f>
        <v>120000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>
        <v>120000</v>
      </c>
      <c r="P12" s="23"/>
      <c r="Q12" s="23"/>
      <c r="R12" s="23"/>
      <c r="S12" s="23"/>
      <c r="T12" s="23"/>
      <c r="U12" s="23"/>
      <c r="V12" s="96"/>
      <c r="W12" s="97" t="s">
        <v>262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="57" customFormat="true" ht="34.95" customHeight="true" spans="1:256">
      <c r="A13" s="74" t="s">
        <v>265</v>
      </c>
      <c r="B13" s="75"/>
      <c r="C13" s="23">
        <v>150000</v>
      </c>
      <c r="D13" s="23"/>
      <c r="E13" s="23"/>
      <c r="F13" s="23">
        <v>150000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96"/>
      <c r="W13" s="97" t="s">
        <v>262</v>
      </c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="57" customFormat="true" ht="34.95" customHeight="true" spans="1:256">
      <c r="A14" s="74" t="s">
        <v>266</v>
      </c>
      <c r="B14" s="75"/>
      <c r="C14" s="23">
        <f>SUM(D14:U14)</f>
        <v>6000</v>
      </c>
      <c r="D14" s="23"/>
      <c r="E14" s="23"/>
      <c r="F14" s="23">
        <v>6000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96"/>
      <c r="W14" s="97" t="s">
        <v>262</v>
      </c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="57" customFormat="true" ht="34.95" customHeight="true" spans="1:256">
      <c r="A15" s="74" t="s">
        <v>267</v>
      </c>
      <c r="B15" s="75"/>
      <c r="C15" s="23">
        <v>650000</v>
      </c>
      <c r="D15" s="23"/>
      <c r="E15" s="23"/>
      <c r="F15" s="23">
        <v>650000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98"/>
      <c r="W15" s="97" t="s">
        <v>262</v>
      </c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="57" customFormat="true" ht="34.95" customHeight="true" spans="1:256">
      <c r="A16" s="74" t="s">
        <v>268</v>
      </c>
      <c r="B16" s="75"/>
      <c r="C16" s="23">
        <v>83300</v>
      </c>
      <c r="D16" s="23"/>
      <c r="E16" s="23"/>
      <c r="F16" s="23">
        <v>83300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98"/>
      <c r="W16" s="97" t="s">
        <v>262</v>
      </c>
      <c r="X16" s="99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="57" customFormat="true" ht="34.95" customHeight="true" spans="1:256">
      <c r="A17" s="74" t="s">
        <v>269</v>
      </c>
      <c r="B17" s="75"/>
      <c r="C17" s="76">
        <f>SUM(D17:U17)</f>
        <v>250000</v>
      </c>
      <c r="D17" s="76"/>
      <c r="E17" s="76"/>
      <c r="F17" s="23">
        <v>250000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100"/>
      <c r="W17" s="101" t="s">
        <v>262</v>
      </c>
      <c r="X17" s="99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="58" customFormat="true" ht="50.4" customHeight="true" spans="1:256">
      <c r="A18" s="74" t="s">
        <v>270</v>
      </c>
      <c r="B18" s="75"/>
      <c r="C18" s="23">
        <f>SUM(D18:U18)</f>
        <v>455000</v>
      </c>
      <c r="D18" s="23"/>
      <c r="E18" s="23"/>
      <c r="F18" s="23">
        <v>455000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98"/>
      <c r="W18" s="97" t="s">
        <v>262</v>
      </c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  <c r="IR18" s="99"/>
      <c r="IS18" s="99"/>
      <c r="IT18" s="99"/>
      <c r="IU18" s="99"/>
      <c r="IV18" s="99"/>
    </row>
    <row r="19" s="59" customFormat="true" ht="34.95" customHeight="true" spans="1:256">
      <c r="A19" s="77" t="s">
        <v>271</v>
      </c>
      <c r="B19" s="78"/>
      <c r="C19" s="46">
        <v>305000</v>
      </c>
      <c r="D19" s="46"/>
      <c r="E19" s="46"/>
      <c r="F19" s="46">
        <v>305000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102"/>
      <c r="W19" s="103" t="s">
        <v>262</v>
      </c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  <c r="IU19" s="104"/>
      <c r="IV19" s="104"/>
    </row>
    <row r="20" s="58" customFormat="true" ht="34.95" customHeight="true" spans="1:256">
      <c r="A20" s="74" t="s">
        <v>272</v>
      </c>
      <c r="B20" s="75"/>
      <c r="C20" s="79">
        <v>873000</v>
      </c>
      <c r="D20" s="79"/>
      <c r="E20" s="79"/>
      <c r="F20" s="23">
        <v>873000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105"/>
      <c r="W20" s="97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  <c r="IV20" s="99"/>
    </row>
    <row r="21" s="58" customFormat="true" ht="34.95" customHeight="true" spans="1:256">
      <c r="A21" s="74" t="s">
        <v>273</v>
      </c>
      <c r="B21" s="75"/>
      <c r="C21" s="79">
        <f>SUM(D21:U21)</f>
        <v>15000</v>
      </c>
      <c r="D21" s="79"/>
      <c r="E21" s="79"/>
      <c r="F21" s="23">
        <v>15000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105"/>
      <c r="W21" s="97" t="s">
        <v>262</v>
      </c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</row>
    <row r="22" s="57" customFormat="true" ht="34.95" customHeight="true" spans="1:256">
      <c r="A22" s="74" t="s">
        <v>274</v>
      </c>
      <c r="B22" s="75"/>
      <c r="C22" s="79">
        <v>11000000</v>
      </c>
      <c r="D22" s="79"/>
      <c r="E22" s="79"/>
      <c r="F22" s="23"/>
      <c r="G22" s="79"/>
      <c r="H22" s="79">
        <v>11000000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105"/>
      <c r="W22" s="106" t="s">
        <v>262</v>
      </c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="56" customFormat="true" ht="29.25" customHeight="true" spans="1:23">
      <c r="A23" s="14" t="s">
        <v>275</v>
      </c>
      <c r="B23" s="80"/>
      <c r="C23" s="81"/>
      <c r="D23" s="81"/>
      <c r="E23" s="81"/>
      <c r="F23" s="92"/>
      <c r="G23" s="83"/>
      <c r="H23" s="83"/>
      <c r="I23" s="83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="56" customFormat="true" ht="29.25" customHeight="true" spans="1:23">
      <c r="A24" s="82" t="s">
        <v>253</v>
      </c>
      <c r="B24" s="24"/>
      <c r="C24" s="83"/>
      <c r="D24" s="83"/>
      <c r="E24" s="83"/>
      <c r="F24" s="93"/>
      <c r="G24" s="83"/>
      <c r="H24" s="83"/>
      <c r="I24" s="83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</row>
  </sheetData>
  <mergeCells count="28">
    <mergeCell ref="A1:W1"/>
    <mergeCell ref="A2:W2"/>
    <mergeCell ref="C4:U4"/>
    <mergeCell ref="D7:E7"/>
    <mergeCell ref="H7:I7"/>
    <mergeCell ref="J7:K7"/>
    <mergeCell ref="L7:M7"/>
    <mergeCell ref="D8:E8"/>
    <mergeCell ref="F8:G8"/>
    <mergeCell ref="H8:I8"/>
    <mergeCell ref="J8:K8"/>
    <mergeCell ref="L8:M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V4:W7"/>
    <mergeCell ref="A4:B8"/>
  </mergeCells>
  <printOptions horizontalCentered="true"/>
  <pageMargins left="0.432638888888889" right="0.196527777777778" top="0.196527777777778" bottom="0.0388888888888889" header="0.156944444444444" footer="0.0784722222222222"/>
  <pageSetup paperSize="9" scale="57" fitToHeight="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K16"/>
  <sheetViews>
    <sheetView showZeros="0" zoomScale="90" zoomScaleNormal="90" workbookViewId="0">
      <selection activeCell="G11" sqref="G11"/>
    </sheetView>
  </sheetViews>
  <sheetFormatPr defaultColWidth="9.12222222222222" defaultRowHeight="12.75" customHeight="true"/>
  <cols>
    <col min="1" max="1" width="7" style="2" customWidth="true"/>
    <col min="2" max="2" width="7.37777777777778" style="2" customWidth="true"/>
    <col min="3" max="3" width="7.5" style="2" customWidth="true"/>
    <col min="4" max="4" width="28.6222222222222" style="1" customWidth="true"/>
    <col min="5" max="5" width="16.6222222222222" style="1" customWidth="true"/>
    <col min="6" max="6" width="18.5" style="1" customWidth="true"/>
    <col min="7" max="7" width="18.6222222222222" style="1" customWidth="true"/>
    <col min="8" max="8" width="18.5" style="1" customWidth="true"/>
    <col min="9" max="9" width="26.3777777777778" style="1" customWidth="true"/>
    <col min="10" max="245" width="7.62222222222222" style="1" customWidth="true"/>
    <col min="246" max="16384" width="9.12222222222222" style="1"/>
  </cols>
  <sheetData>
    <row r="1" ht="33.75" customHeight="true" spans="1:9">
      <c r="A1" s="3" t="s">
        <v>276</v>
      </c>
      <c r="B1" s="3"/>
      <c r="C1" s="3"/>
      <c r="D1" s="3"/>
      <c r="E1" s="3"/>
      <c r="F1" s="3"/>
      <c r="G1" s="3"/>
      <c r="H1" s="3"/>
      <c r="I1" s="3"/>
    </row>
    <row r="2" ht="60" customHeight="true" spans="1:245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</row>
    <row r="3" ht="15.75" customHeight="true" spans="4:245">
      <c r="D3" s="5"/>
      <c r="E3" s="5"/>
      <c r="F3" s="5"/>
      <c r="G3" s="5"/>
      <c r="H3" s="5"/>
      <c r="I3" s="5" t="s">
        <v>2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</row>
    <row r="4" ht="30" customHeight="true" spans="1:245">
      <c r="A4" s="6" t="s">
        <v>48</v>
      </c>
      <c r="B4" s="6"/>
      <c r="C4" s="6"/>
      <c r="D4" s="7" t="s">
        <v>7</v>
      </c>
      <c r="E4" s="16"/>
      <c r="F4" s="41" t="s">
        <v>46</v>
      </c>
      <c r="G4" s="41"/>
      <c r="H4" s="41"/>
      <c r="I4" s="52" t="s">
        <v>47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</row>
    <row r="5" ht="29.25" customHeight="true" spans="1:245">
      <c r="A5" s="6" t="s">
        <v>55</v>
      </c>
      <c r="B5" s="6" t="s">
        <v>56</v>
      </c>
      <c r="C5" s="6" t="s">
        <v>277</v>
      </c>
      <c r="D5" s="34"/>
      <c r="E5" s="42"/>
      <c r="F5" s="43" t="s">
        <v>278</v>
      </c>
      <c r="G5" s="44" t="s">
        <v>53</v>
      </c>
      <c r="H5" s="44" t="s">
        <v>54</v>
      </c>
      <c r="I5" s="5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</row>
    <row r="6" s="32" customFormat="true" ht="26.25" customHeight="true" spans="1:245">
      <c r="A6" s="35"/>
      <c r="B6" s="35"/>
      <c r="C6" s="35"/>
      <c r="D6" s="36" t="s">
        <v>57</v>
      </c>
      <c r="E6" s="36"/>
      <c r="F6" s="45">
        <f>G6+H6</f>
        <v>3492932.46</v>
      </c>
      <c r="G6" s="45">
        <f>G9</f>
        <v>3106443.46</v>
      </c>
      <c r="H6" s="45">
        <f>H9</f>
        <v>386489</v>
      </c>
      <c r="I6" s="53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</row>
    <row r="7" s="32" customFormat="true" ht="26.25" customHeight="true" spans="1:245">
      <c r="A7" s="35" t="s">
        <v>279</v>
      </c>
      <c r="B7" s="35"/>
      <c r="C7" s="35"/>
      <c r="D7" s="37" t="s">
        <v>280</v>
      </c>
      <c r="E7" s="37"/>
      <c r="F7" s="46"/>
      <c r="G7" s="46"/>
      <c r="H7" s="46"/>
      <c r="I7" s="53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</row>
    <row r="8" s="32" customFormat="true" ht="26.25" customHeight="true" spans="1:245">
      <c r="A8" s="35"/>
      <c r="B8" s="35" t="s">
        <v>142</v>
      </c>
      <c r="C8" s="35"/>
      <c r="D8" s="37" t="s">
        <v>281</v>
      </c>
      <c r="E8" s="37"/>
      <c r="F8" s="46"/>
      <c r="G8" s="46"/>
      <c r="H8" s="46"/>
      <c r="I8" s="53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</row>
    <row r="9" s="32" customFormat="true" ht="26.25" customHeight="true" spans="1:245">
      <c r="A9" s="35"/>
      <c r="B9" s="35"/>
      <c r="C9" s="35" t="s">
        <v>62</v>
      </c>
      <c r="D9" s="37" t="s">
        <v>282</v>
      </c>
      <c r="E9" s="37"/>
      <c r="F9" s="46"/>
      <c r="G9" s="46">
        <f>基本支出经济分类!K7</f>
        <v>3106443.46</v>
      </c>
      <c r="H9" s="46">
        <f>基本支出经济分类!L7</f>
        <v>386489</v>
      </c>
      <c r="I9" s="53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</row>
    <row r="10" ht="26.25" customHeight="true" spans="1:245">
      <c r="A10" s="10"/>
      <c r="B10" s="10"/>
      <c r="C10" s="38"/>
      <c r="D10" s="39"/>
      <c r="E10" s="47"/>
      <c r="F10" s="48"/>
      <c r="G10" s="48"/>
      <c r="H10" s="48"/>
      <c r="I10" s="27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</row>
    <row r="11" ht="26.25" customHeight="true" spans="1:245">
      <c r="A11" s="10"/>
      <c r="B11" s="10"/>
      <c r="C11" s="38"/>
      <c r="D11" s="39"/>
      <c r="E11" s="47"/>
      <c r="F11" s="48"/>
      <c r="G11" s="48"/>
      <c r="H11" s="48"/>
      <c r="I11" s="27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</row>
    <row r="12" ht="26.25" customHeight="true" spans="1:245">
      <c r="A12" s="10"/>
      <c r="B12" s="10"/>
      <c r="C12" s="10"/>
      <c r="D12" s="13"/>
      <c r="E12" s="13"/>
      <c r="F12" s="49"/>
      <c r="G12" s="50"/>
      <c r="H12" s="50"/>
      <c r="I12" s="27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</row>
    <row r="13" ht="26.25" customHeight="true" spans="1:245">
      <c r="A13" s="10"/>
      <c r="B13" s="10"/>
      <c r="C13" s="10"/>
      <c r="D13" s="40"/>
      <c r="E13" s="51"/>
      <c r="F13" s="49"/>
      <c r="G13" s="50"/>
      <c r="H13" s="50"/>
      <c r="I13" s="27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</row>
    <row r="14" s="1" customFormat="true" ht="26.25" customHeight="true" spans="1:245">
      <c r="A14" s="10"/>
      <c r="B14" s="10"/>
      <c r="C14" s="10"/>
      <c r="D14" s="40"/>
      <c r="E14" s="51"/>
      <c r="F14" s="50"/>
      <c r="G14" s="50"/>
      <c r="H14" s="50"/>
      <c r="I14" s="27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</row>
    <row r="15" s="1" customFormat="true" ht="29.25" customHeight="true" spans="1:9">
      <c r="A15" s="14" t="s">
        <v>283</v>
      </c>
      <c r="B15" s="14"/>
      <c r="C15" s="14"/>
      <c r="D15" s="15"/>
      <c r="E15" s="24"/>
      <c r="F15" s="25"/>
      <c r="G15" s="25"/>
      <c r="H15" s="25"/>
      <c r="I15" s="25"/>
    </row>
    <row r="16" s="1" customFormat="true" customHeight="true" spans="1:3">
      <c r="A16" s="2"/>
      <c r="B16" s="2"/>
      <c r="C16" s="2"/>
    </row>
  </sheetData>
  <mergeCells count="14">
    <mergeCell ref="A1:I1"/>
    <mergeCell ref="A2:I2"/>
    <mergeCell ref="A4:C4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I4:I5"/>
    <mergeCell ref="D4:E5"/>
  </mergeCells>
  <printOptions horizontalCentered="true"/>
  <pageMargins left="0.826771653543307" right="0.826771653543307" top="1.18110236220472" bottom="0.590551181102362" header="0.511811023622047" footer="0.511811023622047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K13"/>
  <sheetViews>
    <sheetView showZeros="0" tabSelected="1" zoomScale="80" zoomScaleNormal="80" workbookViewId="0">
      <pane xSplit="5" ySplit="5" topLeftCell="F6" activePane="bottomRight" state="frozen"/>
      <selection/>
      <selection pane="topRight"/>
      <selection pane="bottomLeft"/>
      <selection pane="bottomRight" activeCell="K26" sqref="K26"/>
    </sheetView>
  </sheetViews>
  <sheetFormatPr defaultColWidth="7.62222222222222" defaultRowHeight="12.75" customHeight="true"/>
  <cols>
    <col min="1" max="1" width="7" style="2" customWidth="true"/>
    <col min="2" max="2" width="7.37777777777778" style="2" customWidth="true"/>
    <col min="3" max="3" width="7.5" style="2" customWidth="true"/>
    <col min="4" max="4" width="31.3777777777778" style="1" customWidth="true"/>
    <col min="5" max="5" width="12" style="1" customWidth="true"/>
    <col min="6" max="6" width="23.7" style="1" customWidth="true"/>
    <col min="7" max="10" width="17.3777777777778" style="1" customWidth="true"/>
    <col min="11" max="11" width="23.1222222222222" style="1" customWidth="true"/>
    <col min="12" max="14" width="17.3777777777778" style="1" customWidth="true"/>
    <col min="15" max="15" width="29.8555555555556" style="1" customWidth="true"/>
    <col min="16" max="19" width="17.3777777777778" style="1" customWidth="true"/>
    <col min="20" max="20" width="18.5" style="1" customWidth="true"/>
    <col min="21" max="21" width="7.62222222222222" style="1"/>
    <col min="22" max="22" width="7.62222222222222" style="1" customWidth="true"/>
    <col min="23" max="16384" width="7.62222222222222" style="1"/>
  </cols>
  <sheetData>
    <row r="1" ht="29.25" customHeight="true" spans="1:20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2.25" customHeight="true" spans="1:245">
      <c r="A2" s="4" t="s">
        <v>255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</row>
    <row r="3" ht="15.75" customHeight="true" spans="4:24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2</v>
      </c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</row>
    <row r="4" ht="30" customHeight="true" spans="1:245">
      <c r="A4" s="6" t="s">
        <v>48</v>
      </c>
      <c r="B4" s="6"/>
      <c r="C4" s="6"/>
      <c r="D4" s="7" t="s">
        <v>7</v>
      </c>
      <c r="E4" s="16"/>
      <c r="F4" s="17" t="s">
        <v>46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26" t="s">
        <v>47</v>
      </c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</row>
    <row r="5" ht="60" customHeight="true" spans="1:245">
      <c r="A5" s="8" t="s">
        <v>55</v>
      </c>
      <c r="B5" s="8" t="s">
        <v>56</v>
      </c>
      <c r="C5" s="8" t="s">
        <v>277</v>
      </c>
      <c r="D5" s="9"/>
      <c r="E5" s="19"/>
      <c r="F5" s="20" t="s">
        <v>278</v>
      </c>
      <c r="G5" s="21" t="s">
        <v>261</v>
      </c>
      <c r="H5" s="21" t="s">
        <v>263</v>
      </c>
      <c r="I5" s="21" t="s">
        <v>264</v>
      </c>
      <c r="J5" s="21" t="s">
        <v>265</v>
      </c>
      <c r="K5" s="21" t="s">
        <v>266</v>
      </c>
      <c r="L5" s="21" t="s">
        <v>267</v>
      </c>
      <c r="M5" s="21" t="s">
        <v>268</v>
      </c>
      <c r="N5" s="21" t="s">
        <v>269</v>
      </c>
      <c r="O5" s="21" t="s">
        <v>270</v>
      </c>
      <c r="P5" s="21" t="s">
        <v>271</v>
      </c>
      <c r="Q5" s="21" t="s">
        <v>272</v>
      </c>
      <c r="R5" s="21" t="s">
        <v>273</v>
      </c>
      <c r="S5" s="21" t="s">
        <v>274</v>
      </c>
      <c r="T5" s="26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</row>
    <row r="6" ht="26.25" customHeight="true" spans="1:245">
      <c r="A6" s="10"/>
      <c r="B6" s="10"/>
      <c r="C6" s="10"/>
      <c r="D6" s="11" t="s">
        <v>57</v>
      </c>
      <c r="E6" s="11"/>
      <c r="F6" s="22">
        <f>F7+F10</f>
        <v>14307300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7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</row>
    <row r="7" ht="26.25" customHeight="true" spans="1:245">
      <c r="A7" s="6" t="s">
        <v>279</v>
      </c>
      <c r="B7" s="6"/>
      <c r="C7" s="6"/>
      <c r="D7" s="12" t="s">
        <v>280</v>
      </c>
      <c r="E7" s="12"/>
      <c r="F7" s="22">
        <f>F8</f>
        <v>3307300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7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ht="26.25" customHeight="true" spans="1:245">
      <c r="A8" s="10"/>
      <c r="B8" s="10" t="s">
        <v>142</v>
      </c>
      <c r="C8" s="10"/>
      <c r="D8" s="13" t="s">
        <v>281</v>
      </c>
      <c r="E8" s="13"/>
      <c r="F8" s="23">
        <f>F9</f>
        <v>3307300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7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ht="26.25" customHeight="true" spans="1:245">
      <c r="A9" s="10"/>
      <c r="B9" s="10"/>
      <c r="C9" s="10" t="s">
        <v>65</v>
      </c>
      <c r="D9" s="13" t="s">
        <v>285</v>
      </c>
      <c r="E9" s="13"/>
      <c r="F9" s="23">
        <f>SUM(G9:S9)</f>
        <v>3307300</v>
      </c>
      <c r="G9" s="23">
        <v>300000</v>
      </c>
      <c r="H9" s="23">
        <v>100000</v>
      </c>
      <c r="I9" s="23">
        <v>120000</v>
      </c>
      <c r="J9" s="23">
        <v>150000</v>
      </c>
      <c r="K9" s="23">
        <v>6000</v>
      </c>
      <c r="L9" s="23">
        <v>650000</v>
      </c>
      <c r="M9" s="23">
        <v>83300</v>
      </c>
      <c r="N9" s="23">
        <v>250000</v>
      </c>
      <c r="O9" s="23">
        <v>455000</v>
      </c>
      <c r="P9" s="23">
        <v>305000</v>
      </c>
      <c r="Q9" s="23">
        <v>873000</v>
      </c>
      <c r="R9" s="23">
        <v>15000</v>
      </c>
      <c r="S9" s="23"/>
      <c r="T9" s="27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</row>
    <row r="10" s="1" customFormat="true" ht="26.25" customHeight="true" spans="1:245">
      <c r="A10" s="6" t="s">
        <v>286</v>
      </c>
      <c r="B10" s="6"/>
      <c r="C10" s="6"/>
      <c r="D10" s="12" t="s">
        <v>287</v>
      </c>
      <c r="E10" s="12"/>
      <c r="F10" s="22">
        <f>F11</f>
        <v>11000000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7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</row>
    <row r="11" s="1" customFormat="true" ht="26.25" customHeight="true" spans="1:245">
      <c r="A11" s="10"/>
      <c r="B11" s="10" t="s">
        <v>99</v>
      </c>
      <c r="C11" s="10"/>
      <c r="D11" s="13" t="s">
        <v>288</v>
      </c>
      <c r="E11" s="13"/>
      <c r="F11" s="23">
        <f>F12</f>
        <v>11000000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7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</row>
    <row r="12" ht="26.25" customHeight="true" spans="1:245">
      <c r="A12" s="10"/>
      <c r="B12" s="10"/>
      <c r="C12" s="10" t="s">
        <v>84</v>
      </c>
      <c r="D12" s="13" t="s">
        <v>289</v>
      </c>
      <c r="E12" s="13"/>
      <c r="F12" s="23">
        <f>SUM(G12:S12)</f>
        <v>11000000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>
        <v>11000000</v>
      </c>
      <c r="T12" s="27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</row>
    <row r="13" s="1" customFormat="true" ht="29.25" customHeight="true" spans="1:31">
      <c r="A13" s="14" t="s">
        <v>283</v>
      </c>
      <c r="B13" s="14"/>
      <c r="C13" s="14"/>
      <c r="D13" s="15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</sheetData>
  <mergeCells count="12">
    <mergeCell ref="A1:T1"/>
    <mergeCell ref="A4:C4"/>
    <mergeCell ref="F4:S4"/>
    <mergeCell ref="D6:E6"/>
    <mergeCell ref="D7:E7"/>
    <mergeCell ref="D8:E8"/>
    <mergeCell ref="D9:E9"/>
    <mergeCell ref="D10:E10"/>
    <mergeCell ref="D11:E11"/>
    <mergeCell ref="D12:E12"/>
    <mergeCell ref="T4:T5"/>
    <mergeCell ref="D4:E5"/>
  </mergeCells>
  <printOptions horizontalCentered="true"/>
  <pageMargins left="0.236220472440945" right="0.236220472440945" top="1.18110236220472" bottom="0.590551181102362" header="0.511811023622047" footer="0.511811023622047"/>
  <pageSetup paperSize="9" scale="46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WTFQPVQ</vt:lpstr>
      <vt:lpstr>部门预算总表</vt:lpstr>
      <vt:lpstr>基本支出经济分类</vt:lpstr>
      <vt:lpstr>项目支出经济分类</vt:lpstr>
      <vt:lpstr>基本支出功能分类</vt:lpstr>
      <vt:lpstr>项目支出功能分类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白鑫蕊</dc:creator>
  <cp:lastModifiedBy>greatwall</cp:lastModifiedBy>
  <dcterms:created xsi:type="dcterms:W3CDTF">2016-02-18T18:32:00Z</dcterms:created>
  <cp:lastPrinted>2021-02-01T18:19:00Z</cp:lastPrinted>
  <dcterms:modified xsi:type="dcterms:W3CDTF">2022-12-09T14:36:58Z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ubyTemplateID">
    <vt:lpwstr>14</vt:lpwstr>
  </property>
  <property fmtid="{D5CDD505-2E9C-101B-9397-08002B2CF9AE}" pid="4" name="ICV">
    <vt:lpwstr>41E858062E8644F1A0130C68C186A7D4</vt:lpwstr>
  </property>
</Properties>
</file>