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762" firstSheet="1" activeTab="5"/>
  </bookViews>
  <sheets>
    <sheet name="WTFQPVQ" sheetId="5" state="veryHidden" r:id="rId1"/>
    <sheet name="部门预算总表" sheetId="17" r:id="rId2"/>
    <sheet name="基本支出经济分类" sheetId="32" r:id="rId3"/>
    <sheet name="项目支出经济分类" sheetId="33" r:id="rId4"/>
    <sheet name="基本支出功能分类" sheetId="15" r:id="rId5"/>
    <sheet name="项目支出功能分类 " sheetId="34" r:id="rId6"/>
  </sheets>
  <externalReferences>
    <externalReference r:id="rId7"/>
  </externalReferences>
  <definedNames>
    <definedName name="_xlnm.Print_Area" localSheetId="2">基本支出经济分类!$A$1:$M$133</definedName>
    <definedName name="_xlnm.Print_Area" localSheetId="3">项目支出经济分类!$A$1:$W$24</definedName>
  </definedNames>
  <calcPr calcId="144525"/>
</workbook>
</file>

<file path=xl/sharedStrings.xml><?xml version="1.0" encoding="utf-8"?>
<sst xmlns="http://schemas.openxmlformats.org/spreadsheetml/2006/main" count="905" uniqueCount="290">
  <si>
    <t>表1</t>
  </si>
  <si>
    <t>天津东疆综合保税区（机关党委、综合党委）
2022年部门预算总表（中期调整后）</t>
  </si>
  <si>
    <t>单位：元</t>
  </si>
  <si>
    <t xml:space="preserve">收               入 </t>
  </si>
  <si>
    <t>支               出</t>
  </si>
  <si>
    <t>项         目</t>
  </si>
  <si>
    <t>预算资金</t>
  </si>
  <si>
    <r>
      <rPr>
        <b/>
        <sz val="11"/>
        <rFont val="宋体"/>
        <charset val="134"/>
      </rPr>
      <t xml:space="preserve">项        目
</t>
    </r>
    <r>
      <rPr>
        <b/>
        <sz val="11"/>
        <color indexed="10"/>
        <rFont val="宋体"/>
        <charset val="134"/>
      </rPr>
      <t>（功能分类科目）</t>
    </r>
  </si>
  <si>
    <t>一、财政预算拨款和补助收入</t>
  </si>
  <si>
    <t>一、一般公共服务支出</t>
  </si>
  <si>
    <t>二、事业收入</t>
  </si>
  <si>
    <t>二、公共安全支出</t>
  </si>
  <si>
    <t>三、上级补助收入</t>
  </si>
  <si>
    <t>三、教育支出</t>
  </si>
  <si>
    <t>四、附属单位上缴收入</t>
  </si>
  <si>
    <t>四、科学技术支出</t>
  </si>
  <si>
    <t>五、经营收入</t>
  </si>
  <si>
    <t>五、文化旅游体育与传媒支出</t>
  </si>
  <si>
    <t>六、其他收入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</si>
  <si>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</si>
  <si>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</si>
  <si>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</si>
  <si>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</si>
  <si>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</si>
  <si>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</si>
  <si>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</si>
  <si>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</si>
  <si>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</si>
  <si>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</si>
  <si>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</si>
  <si>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</si>
  <si>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</si>
  <si>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</si>
  <si>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</si>
  <si>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  年  收  入  合  计</t>
  </si>
  <si>
    <t xml:space="preserve"> 本  年  支  出  合  计</t>
  </si>
  <si>
    <t>七、用事业基金弥补收支差额</t>
  </si>
  <si>
    <t>二十一、结转下年</t>
  </si>
  <si>
    <t>八、上年结转和结余</t>
  </si>
  <si>
    <t xml:space="preserve">     其中：财政拨款结转和结余</t>
  </si>
  <si>
    <t xml:space="preserve">           其他结转和结余</t>
  </si>
  <si>
    <t>收     入     总      计</t>
  </si>
  <si>
    <t>支　   出　   总   　计</t>
  </si>
  <si>
    <t>表2</t>
  </si>
  <si>
    <t>天津东疆综合保税区党建工作部 （机关党委、综合党委）
2022年财政拨款基本支出预算表（中期调整后）</t>
  </si>
  <si>
    <t>经  济  分  类  科  目</t>
  </si>
  <si>
    <t>预  算  资  金</t>
  </si>
  <si>
    <t>备    注</t>
  </si>
  <si>
    <t>科目编码</t>
  </si>
  <si>
    <r>
      <rPr>
        <b/>
        <sz val="11"/>
        <rFont val="宋体"/>
        <charset val="134"/>
      </rPr>
      <t xml:space="preserve">科  目  名  称
</t>
    </r>
    <r>
      <rPr>
        <b/>
        <sz val="11"/>
        <color indexed="10"/>
        <rFont val="宋体"/>
        <charset val="134"/>
      </rPr>
      <t>（政府预算经济分类）</t>
    </r>
  </si>
  <si>
    <r>
      <rPr>
        <b/>
        <sz val="11"/>
        <rFont val="宋体"/>
        <charset val="134"/>
      </rPr>
      <t xml:space="preserve">科  目  名  称
</t>
    </r>
    <r>
      <rPr>
        <b/>
        <sz val="11"/>
        <color indexed="10"/>
        <rFont val="宋体"/>
        <charset val="134"/>
      </rPr>
      <t>（部门预算经济分类）</t>
    </r>
  </si>
  <si>
    <t>人数
（资产数）</t>
  </si>
  <si>
    <t>定额标准</t>
  </si>
  <si>
    <t>人员支出</t>
  </si>
  <si>
    <t>公用支出</t>
  </si>
  <si>
    <t>类</t>
  </si>
  <si>
    <t>款</t>
  </si>
  <si>
    <t>合  计</t>
  </si>
  <si>
    <t>501</t>
  </si>
  <si>
    <t>机关工资福利支出</t>
  </si>
  <si>
    <t>工资福利支出</t>
  </si>
  <si>
    <t>——</t>
  </si>
  <si>
    <t>01</t>
  </si>
  <si>
    <t xml:space="preserve">  工资奖金津补贴</t>
  </si>
  <si>
    <t xml:space="preserve">  基本工资</t>
  </si>
  <si>
    <t>02</t>
  </si>
  <si>
    <t xml:space="preserve">  津贴补贴</t>
  </si>
  <si>
    <t>03</t>
  </si>
  <si>
    <t xml:space="preserve">  奖金</t>
  </si>
  <si>
    <t xml:space="preserve">  社会保障缴费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</si>
  <si>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</si>
  <si>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</si>
  <si>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</si>
  <si>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</si>
  <si>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</si>
  <si>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</si>
  <si>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</si>
  <si>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</si>
  <si>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</si>
  <si>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</si>
  <si>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 xml:space="preserve">  住房公积金</t>
  </si>
  <si>
    <t>13</t>
  </si>
  <si>
    <t>99</t>
  </si>
  <si>
    <t xml:space="preserve">  其他工资福利支出</t>
  </si>
  <si>
    <t>06</t>
  </si>
  <si>
    <t xml:space="preserve">  伙食补助费</t>
  </si>
  <si>
    <t>14</t>
  </si>
  <si>
    <t xml:space="preserve">  医疗费</t>
  </si>
  <si>
    <t>502</t>
  </si>
  <si>
    <t>机关商品和服务支出</t>
  </si>
  <si>
    <t>302</t>
  </si>
  <si>
    <t>商品和服务支出</t>
  </si>
  <si>
    <t>XX</t>
  </si>
  <si>
    <t>（未细化）</t>
  </si>
  <si>
    <t xml:space="preserve">  办公费</t>
  </si>
  <si>
    <t xml:space="preserve">授薪人数
XX人
</t>
  </si>
  <si>
    <t xml:space="preserve">  印刷费</t>
  </si>
  <si>
    <t>04</t>
  </si>
  <si>
    <t xml:space="preserve">  手续费</t>
  </si>
  <si>
    <t>05</t>
  </si>
  <si>
    <t xml:space="preserve">  水费</t>
  </si>
  <si>
    <t xml:space="preserve">  电费</t>
  </si>
  <si>
    <t>07</t>
  </si>
  <si>
    <t xml:space="preserve">  邮电费</t>
  </si>
  <si>
    <t xml:space="preserve">  取暖费</t>
  </si>
  <si>
    <t xml:space="preserve">  物业管理费</t>
  </si>
  <si>
    <t xml:space="preserve">  国内差旅费</t>
  </si>
  <si>
    <t xml:space="preserve">  租赁费</t>
  </si>
  <si>
    <t>28</t>
  </si>
  <si>
    <t xml:space="preserve">  工会经费</t>
  </si>
  <si>
    <t>29</t>
  </si>
  <si>
    <t xml:space="preserve">  福利费</t>
  </si>
  <si>
    <t>外包人数
XX人</t>
  </si>
  <si>
    <t>39</t>
  </si>
  <si>
    <t xml:space="preserve">  其他交通费用（车补）</t>
  </si>
  <si>
    <t>40</t>
  </si>
  <si>
    <t xml:space="preserve">  税金及附加费用</t>
  </si>
  <si>
    <t xml:space="preserve">  会议费</t>
  </si>
  <si>
    <t>15</t>
  </si>
  <si>
    <t xml:space="preserve">  培训费</t>
  </si>
  <si>
    <t>16</t>
  </si>
  <si>
    <t xml:space="preserve">  专用材料购置费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</si>
  <si>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</si>
  <si>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</si>
  <si>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</si>
  <si>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</si>
  <si>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</si>
  <si>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专用燃料费（如景区的船）</t>
  </si>
  <si>
    <t xml:space="preserve">  维修（护）费</t>
  </si>
  <si>
    <t xml:space="preserve">  其他商品和服务支出</t>
  </si>
  <si>
    <t xml:space="preserve">  其他商品和服务支出（如零星宣传、慰问等）</t>
  </si>
  <si>
    <t xml:space="preserve">  委托业务费</t>
  </si>
  <si>
    <t xml:space="preserve">  咨询费</t>
  </si>
  <si>
    <t>26</t>
  </si>
  <si>
    <t xml:space="preserve">  劳务费</t>
  </si>
  <si>
    <t>27</t>
  </si>
  <si>
    <t xml:space="preserve">  公务接待费</t>
  </si>
  <si>
    <t>17</t>
  </si>
  <si>
    <t>三公经费</t>
  </si>
  <si>
    <t>领导用车10万
公务用车6万
执法用车3万</t>
  </si>
  <si>
    <t xml:space="preserve">  因公出国（境）费用</t>
  </si>
  <si>
    <t xml:space="preserve">  公务用车运行维护费</t>
  </si>
  <si>
    <t>31</t>
  </si>
  <si>
    <t xml:space="preserve">  办公经费</t>
  </si>
  <si>
    <t xml:space="preserve">  其他交通费用（租车费）</t>
  </si>
  <si>
    <t>503</t>
  </si>
  <si>
    <t>机关资本性支出（一）</t>
  </si>
  <si>
    <t>310</t>
  </si>
  <si>
    <t>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</si>
  <si>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</si>
  <si>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</si>
  <si>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</si>
  <si>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</si>
  <si>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</si>
  <si>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</si>
  <si>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</si>
  <si>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</si>
  <si>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设备购置 ★</t>
  </si>
  <si>
    <t xml:space="preserve">  办公设备购置 ★</t>
  </si>
  <si>
    <t>实际需要数</t>
  </si>
  <si>
    <t>不超采购限额</t>
  </si>
  <si>
    <t xml:space="preserve">  专用设备购置</t>
  </si>
  <si>
    <t xml:space="preserve">  信息网络及软件购置更新</t>
  </si>
  <si>
    <t xml:space="preserve">  大型修缮</t>
  </si>
  <si>
    <t xml:space="preserve">  其他资本性支出</t>
  </si>
  <si>
    <t xml:space="preserve">  物资储备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</si>
  <si>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</si>
  <si>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</si>
  <si>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</si>
  <si>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</si>
  <si>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</si>
  <si>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</si>
  <si>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>504</t>
  </si>
  <si>
    <t>机关资本性支出（二）</t>
  </si>
  <si>
    <t>309</t>
  </si>
  <si>
    <t>资本性支出（基本建设）</t>
  </si>
  <si>
    <t xml:space="preserve">  设备购置</t>
  </si>
  <si>
    <t xml:space="preserve">  办公设备购置</t>
  </si>
  <si>
    <t xml:space="preserve">  其他基本建设支出</t>
  </si>
  <si>
    <t>505</t>
  </si>
  <si>
    <t>对事业单位经常性补助</t>
  </si>
  <si>
    <t xml:space="preserve">  工资福利支出</t>
  </si>
  <si>
    <t>301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</si>
  <si>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</si>
  <si>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</si>
  <si>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</si>
  <si>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</si>
  <si>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 资本性支出（一）</t>
  </si>
  <si>
    <t xml:space="preserve">  资本性支出（二）</t>
  </si>
  <si>
    <t>507</t>
  </si>
  <si>
    <t>对企业补助</t>
  </si>
  <si>
    <t>312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</si>
  <si>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</si>
  <si>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</si>
  <si>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</si>
  <si>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</si>
  <si>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</si>
  <si>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</si>
  <si>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资本金注入</t>
  </si>
  <si>
    <t xml:space="preserve">  政府投资基金股权投资</t>
  </si>
  <si>
    <t xml:space="preserve">  对企业资本性支出（二）</t>
  </si>
  <si>
    <t>311</t>
  </si>
  <si>
    <t>对企业补助（基本建设）</t>
  </si>
  <si>
    <t>509</t>
  </si>
  <si>
    <t>对个人和家庭的补助</t>
  </si>
  <si>
    <t>303</t>
  </si>
  <si>
    <t xml:space="preserve">  社会福利和救助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</si>
  <si>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</si>
  <si>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</si>
  <si>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</si>
  <si>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</si>
  <si>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</si>
  <si>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助学金</t>
  </si>
  <si>
    <t xml:space="preserve">  个人农业生产补贴</t>
  </si>
  <si>
    <t xml:space="preserve">  离退休费</t>
  </si>
  <si>
    <t xml:space="preserve">  离休费</t>
  </si>
  <si>
    <t xml:space="preserve">  退休费</t>
  </si>
  <si>
    <t xml:space="preserve">  退职（役）费</t>
  </si>
  <si>
    <t xml:space="preserve">  其他对个人和家庭的补助</t>
  </si>
  <si>
    <t>510</t>
  </si>
  <si>
    <t>对社会保障基金补助</t>
  </si>
  <si>
    <t>313</t>
  </si>
  <si>
    <t xml:space="preserve">  对社会保险基金补助</t>
  </si>
  <si>
    <t xml:space="preserve">  补充全国社会保障基金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</si>
  <si>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</si>
  <si>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</si>
  <si>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</si>
  <si>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</si>
  <si>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</si>
  <si>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</si>
  <si>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</si>
  <si>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</si>
  <si>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</si>
  <si>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</si>
  <si>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 xml:space="preserve">  国外债务还本</t>
  </si>
  <si>
    <t>513</t>
  </si>
  <si>
    <t>转移性支出</t>
  </si>
  <si>
    <t xml:space="preserve">  上下级政府间转移性支出</t>
  </si>
  <si>
    <t xml:space="preserve">  援助其他地区支出</t>
  </si>
  <si>
    <t xml:space="preserve">  债务转贷</t>
  </si>
  <si>
    <t xml:space="preserve">  调出资金</t>
  </si>
  <si>
    <t>514</t>
  </si>
  <si>
    <t>预备费及预留</t>
  </si>
  <si>
    <t xml:space="preserve">  预备费</t>
  </si>
  <si>
    <t xml:space="preserve">  预留</t>
  </si>
  <si>
    <t>599</t>
  </si>
  <si>
    <t>其他支出</t>
  </si>
  <si>
    <t>399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</si>
  <si>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</si>
  <si>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</si>
  <si>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</si>
  <si>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</si>
  <si>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注：各部门预算草案按本表中部门收支经济分类填列。</t>
  </si>
  <si>
    <t>★  需政府采购项目</t>
  </si>
  <si>
    <t>表3</t>
  </si>
  <si>
    <t>天津东疆综合保税区党建工作部 （机关党委、综合党委）2022年财政拨款项目支出预算表（中期调整后）</t>
  </si>
  <si>
    <r>
      <rPr>
        <b/>
        <sz val="11"/>
        <rFont val="宋体"/>
        <charset val="134"/>
      </rPr>
      <t xml:space="preserve">项        目
</t>
    </r>
    <r>
      <rPr>
        <b/>
        <sz val="11"/>
        <rFont val="宋体"/>
        <charset val="134"/>
      </rPr>
      <t>（经济分类科目）</t>
    </r>
  </si>
  <si>
    <r>
      <rPr>
        <b/>
        <sz val="11"/>
        <rFont val="宋体"/>
        <charset val="134"/>
      </rPr>
      <t xml:space="preserve">科目名称
</t>
    </r>
    <r>
      <rPr>
        <b/>
        <sz val="11"/>
        <color indexed="10"/>
        <rFont val="宋体"/>
        <charset val="134"/>
      </rPr>
      <t>（政府预算经济分类）</t>
    </r>
  </si>
  <si>
    <r>
      <rPr>
        <b/>
        <sz val="11"/>
        <rFont val="宋体"/>
        <charset val="134"/>
      </rPr>
      <t xml:space="preserve">科目名称
</t>
    </r>
    <r>
      <rPr>
        <b/>
        <sz val="11"/>
        <color indexed="10"/>
        <rFont val="宋体"/>
        <charset val="134"/>
      </rPr>
      <t>（部门预算经济分类）</t>
    </r>
  </si>
  <si>
    <t>使用方向和具体用途</t>
  </si>
  <si>
    <t>是否细化</t>
  </si>
  <si>
    <t>一、党员教育培训经费</t>
  </si>
  <si>
    <t>√</t>
  </si>
  <si>
    <t>二、东疆党建联盟经费</t>
  </si>
  <si>
    <t>三、非公企业和社会组织兼职党务干部津贴</t>
  </si>
  <si>
    <t>四、党群服务中心建设和维护经费</t>
  </si>
  <si>
    <t>五、党建微信平台经费</t>
  </si>
  <si>
    <t>六、信息宣传经费--媒体合作</t>
  </si>
  <si>
    <t>七、信息宣传经费--宣传材料制作费</t>
  </si>
  <si>
    <t>八、信息宣传经费--书报刊物费</t>
  </si>
  <si>
    <t>九、信息宣传经费--摄影、摄像服务外包和微信平台视觉设计和互联网活动推广</t>
  </si>
  <si>
    <t>十、精神文明建设费</t>
  </si>
  <si>
    <t>十一、网信工作专项经费</t>
  </si>
  <si>
    <t>十二、统战经费</t>
  </si>
  <si>
    <t>十三、对口支援和结对帮扶支持资金</t>
  </si>
  <si>
    <t>注：各部门预算草案按本表中部门收支经济分类填列，只需填列类级科目。</t>
  </si>
  <si>
    <t>表4</t>
  </si>
  <si>
    <t>项</t>
  </si>
  <si>
    <t>小   计</t>
  </si>
  <si>
    <t>201</t>
  </si>
  <si>
    <t>一般公共服务支出</t>
  </si>
  <si>
    <t>党委办公厅（室）及相关机构事务</t>
  </si>
  <si>
    <t xml:space="preserve">    行政运行</t>
  </si>
  <si>
    <t>注：各部门预算草案中本表按政府收支经济分类填列，包括类、款、项三级科目。</t>
  </si>
  <si>
    <t>表5</t>
  </si>
  <si>
    <t xml:space="preserve">    一般行政管理事务</t>
  </si>
  <si>
    <t>213</t>
  </si>
  <si>
    <t>农林水支出</t>
  </si>
  <si>
    <t>扶贫</t>
  </si>
  <si>
    <t xml:space="preserve">    社会发展</t>
  </si>
</sst>
</file>

<file path=xl/styles.xml><?xml version="1.0" encoding="utf-8"?>
<styleSheet xmlns="http://schemas.openxmlformats.org/spreadsheetml/2006/main">
  <numFmts count="22">
    <numFmt numFmtId="176" formatCode="#,##0.0_ "/>
    <numFmt numFmtId="177" formatCode="#,##0.0000"/>
    <numFmt numFmtId="178" formatCode="#,##0.00_ "/>
    <numFmt numFmtId="179" formatCode=";;"/>
    <numFmt numFmtId="180" formatCode="_-* #,##0&quot;$&quot;_-;\-* #,##0&quot;$&quot;_-;_-* &quot;-&quot;&quot;$&quot;_-;_-@_-"/>
    <numFmt numFmtId="181" formatCode="_-* #,##0_$_-;\-* #,##0_$_-;_-* &quot;-&quot;_$_-;_-@_-"/>
    <numFmt numFmtId="182" formatCode="#,##0.0"/>
    <numFmt numFmtId="183" formatCode="_-&quot;$&quot;* #,##0_-;\-&quot;$&quot;* #,##0_-;_-&quot;$&quot;* &quot;-&quot;_-;_-@_-"/>
    <numFmt numFmtId="184" formatCode="_-* #,##0.00&quot;$&quot;_-;\-* #,##0.00&quot;$&quot;_-;_-* &quot;-&quot;??&quot;$&quot;_-;_-@_-"/>
    <numFmt numFmtId="41" formatCode="_ * #,##0_ ;_ * \-#,##0_ ;_ * &quot;-&quot;_ ;_ @_ "/>
    <numFmt numFmtId="185" formatCode="#,##0;\-#,##0;&quot;-&quot;"/>
    <numFmt numFmtId="43" formatCode="_ * #,##0.00_ ;_ * \-#,##0.00_ ;_ * &quot;-&quot;??_ ;_ @_ "/>
    <numFmt numFmtId="186" formatCode="0;_琀"/>
    <numFmt numFmtId="187" formatCode="_-* #,##0.00_$_-;\-* #,##0.00_$_-;_-* &quot;-&quot;??_$_-;_-@_-"/>
    <numFmt numFmtId="188" formatCode="#,##0;\(#,##0\)"/>
    <numFmt numFmtId="189" formatCode="yyyy&quot;年&quot;m&quot;月&quot;d&quot;日&quot;;@"/>
    <numFmt numFmtId="190" formatCode="#,##0.00_);[Red]\(#,##0.00\)"/>
    <numFmt numFmtId="191" formatCode="\$#,##0;\(\$#,##0\)"/>
    <numFmt numFmtId="192" formatCode="0.00_);[Red]\(0.00\)"/>
    <numFmt numFmtId="193" formatCode="0.0"/>
    <numFmt numFmtId="194" formatCode="_(&quot;$&quot;* #,##0.00_);_(&quot;$&quot;* \(#,##0.00\);_(&quot;$&quot;* &quot;-&quot;??_);_(@_)"/>
    <numFmt numFmtId="195" formatCode="\$#,##0.00;\(\$#,##0.00\)"/>
  </numFmts>
  <fonts count="75">
    <font>
      <sz val="9"/>
      <name val="宋体"/>
      <charset val="134"/>
    </font>
    <font>
      <sz val="12"/>
      <name val="宋体"/>
      <charset val="134"/>
    </font>
    <font>
      <sz val="16"/>
      <name val="仿宋_GB2312"/>
      <charset val="134"/>
    </font>
    <font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.5"/>
      <color indexed="20"/>
      <name val="宋体"/>
      <charset val="134"/>
    </font>
    <font>
      <sz val="10"/>
      <name val="Arial"/>
      <charset val="0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12"/>
      <name val="官帕眉"/>
      <charset val="0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0"/>
    </font>
    <font>
      <b/>
      <sz val="12"/>
      <color indexed="8"/>
      <name val="宋体"/>
      <charset val="134"/>
    </font>
    <font>
      <b/>
      <sz val="11"/>
      <color indexed="6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0"/>
      <name val="Times New Roman"/>
      <charset val="134"/>
    </font>
    <font>
      <sz val="11"/>
      <color indexed="10"/>
      <name val="宋体"/>
      <charset val="134"/>
    </font>
    <font>
      <b/>
      <sz val="18"/>
      <name val="Arial"/>
      <charset val="0"/>
    </font>
    <font>
      <sz val="11"/>
      <color indexed="62"/>
      <name val="宋体"/>
      <charset val="134"/>
    </font>
    <font>
      <b/>
      <sz val="10"/>
      <name val="Arial"/>
      <charset val="0"/>
    </font>
    <font>
      <sz val="12"/>
      <color indexed="17"/>
      <name val="楷体_GB2312"/>
      <charset val="0"/>
    </font>
    <font>
      <b/>
      <sz val="12"/>
      <name val="Arial"/>
      <charset val="0"/>
    </font>
    <font>
      <sz val="12"/>
      <name val="Arial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0"/>
      <name val="MS Sans Serif"/>
      <charset val="0"/>
    </font>
    <font>
      <b/>
      <sz val="21"/>
      <name val="楷体_GB2312"/>
      <charset val="0"/>
    </font>
    <font>
      <sz val="8"/>
      <name val="Times New Roman"/>
      <charset val="134"/>
    </font>
    <font>
      <u/>
      <sz val="12"/>
      <color indexed="12"/>
      <name val="宋体"/>
      <charset val="134"/>
    </font>
    <font>
      <sz val="12"/>
      <color indexed="20"/>
      <name val="楷体_GB2312"/>
      <charset val="0"/>
    </font>
    <font>
      <b/>
      <sz val="15"/>
      <color indexed="62"/>
      <name val="宋体"/>
      <charset val="134"/>
    </font>
    <font>
      <sz val="12"/>
      <name val="Courier"/>
      <charset val="0"/>
    </font>
    <font>
      <sz val="12"/>
      <name val="바탕체"/>
      <charset val="0"/>
    </font>
    <font>
      <sz val="9"/>
      <color indexed="17"/>
      <name val="宋体"/>
      <charset val="134"/>
    </font>
    <font>
      <sz val="12"/>
      <name val="Helv"/>
      <charset val="0"/>
    </font>
    <font>
      <sz val="9"/>
      <color indexed="20"/>
      <name val="宋体"/>
      <charset val="134"/>
    </font>
    <font>
      <b/>
      <sz val="11"/>
      <color indexed="42"/>
      <name val="宋体"/>
      <charset val="134"/>
    </font>
    <font>
      <sz val="8"/>
      <name val="Arial"/>
      <charset val="0"/>
    </font>
    <font>
      <sz val="7"/>
      <name val="Small Fonts"/>
      <charset val="0"/>
    </font>
    <font>
      <b/>
      <i/>
      <sz val="16"/>
      <name val="Helv"/>
      <charset val="0"/>
    </font>
    <font>
      <b/>
      <sz val="11"/>
      <color indexed="1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</fills>
  <borders count="3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auto="true"/>
      </left>
      <right/>
      <top style="thin">
        <color auto="true"/>
      </top>
      <bottom/>
      <diagonal/>
    </border>
    <border>
      <left style="double">
        <color auto="true"/>
      </left>
      <right/>
      <top/>
      <bottom/>
      <diagonal/>
    </border>
    <border>
      <left style="double">
        <color auto="true"/>
      </left>
      <right/>
      <top/>
      <bottom style="thin">
        <color auto="true"/>
      </bottom>
      <diagonal/>
    </border>
    <border>
      <left style="double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auto="true"/>
      </left>
      <right style="thin">
        <color auto="true"/>
      </right>
      <top/>
      <bottom/>
      <diagonal/>
    </border>
    <border>
      <left style="double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1545">
    <xf numFmtId="0" fontId="0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0" fillId="4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3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8" fillId="0" borderId="34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2" fontId="55" fillId="0" borderId="0" applyProtection="false"/>
    <xf numFmtId="0" fontId="57" fillId="10" borderId="33" applyNumberFormat="false" applyAlignment="false" applyProtection="false">
      <alignment vertical="center"/>
    </xf>
    <xf numFmtId="0" fontId="58" fillId="0" borderId="34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10" fontId="71" fillId="10" borderId="1" applyBorder="false" applyAlignment="false" applyProtection="false"/>
    <xf numFmtId="0" fontId="64" fillId="0" borderId="35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8" fillId="0" borderId="0"/>
    <xf numFmtId="0" fontId="20" fillId="4" borderId="0" applyNumberFormat="false" applyBorder="false" applyAlignment="false" applyProtection="false">
      <alignment vertical="center"/>
    </xf>
    <xf numFmtId="191" fontId="48" fillId="0" borderId="0"/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" fontId="26" fillId="0" borderId="0"/>
    <xf numFmtId="0" fontId="20" fillId="2" borderId="0" applyNumberFormat="false" applyBorder="false" applyAlignment="false" applyProtection="false">
      <alignment vertical="center"/>
    </xf>
    <xf numFmtId="0" fontId="70" fillId="21" borderId="28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5" fillId="10" borderId="26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8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7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94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top"/>
      <protection locked="false"/>
    </xf>
    <xf numFmtId="0" fontId="20" fillId="4" borderId="0" applyNumberFormat="false" applyBorder="false" applyAlignment="false" applyProtection="false">
      <alignment vertical="center"/>
    </xf>
    <xf numFmtId="0" fontId="20" fillId="2" borderId="0" applyProtection="false">
      <alignment vertical="center"/>
    </xf>
    <xf numFmtId="0" fontId="27" fillId="43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4" fillId="0" borderId="0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51" fillId="8" borderId="26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9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19" fillId="18" borderId="0" applyNumberFormat="false" applyBorder="false" applyAlignment="false" applyProtection="false"/>
    <xf numFmtId="0" fontId="37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9" fontId="52" fillId="0" borderId="0" applyFont="false" applyFill="false" applyBorder="false" applyAlignment="false" applyProtection="false"/>
    <xf numFmtId="0" fontId="19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5" fillId="10" borderId="26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5" fillId="0" borderId="0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1" fillId="0" borderId="0"/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4" fillId="38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9" fillId="32" borderId="31" applyNumberFormat="false" applyFon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7" fillId="34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93" fontId="5" fillId="0" borderId="1">
      <alignment vertical="center"/>
      <protection locked="false"/>
    </xf>
    <xf numFmtId="0" fontId="20" fillId="2" borderId="0" applyNumberFormat="false" applyBorder="false" applyAlignment="false" applyProtection="false">
      <alignment vertical="center"/>
    </xf>
    <xf numFmtId="0" fontId="44" fillId="38" borderId="0" applyNumberFormat="false" applyBorder="false" applyAlignment="false" applyProtection="false"/>
    <xf numFmtId="0" fontId="46" fillId="23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59" fillId="0" borderId="0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20" fillId="2" borderId="0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0" fillId="0" borderId="0">
      <alignment horizontal="centerContinuous"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46" fillId="2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5" fillId="0" borderId="1">
      <alignment horizontal="distributed" vertical="center" wrapText="true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6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8" fillId="0" borderId="0"/>
    <xf numFmtId="0" fontId="20" fillId="2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23" fillId="39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7" fillId="16" borderId="33" applyNumberFormat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8" fillId="0" borderId="0" applyFont="false" applyFill="false" applyBorder="false" applyAlignment="false" applyProtection="false"/>
    <xf numFmtId="0" fontId="29" fillId="3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83" fontId="26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3" fillId="3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4" fillId="0" borderId="8">
      <alignment horizontal="left"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19" fillId="42" borderId="0" applyNumberFormat="false" applyBorder="false" applyAlignment="false" applyProtection="false"/>
    <xf numFmtId="0" fontId="29" fillId="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6" fillId="0" borderId="24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/>
    <xf numFmtId="0" fontId="29" fillId="1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/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6" fillId="0" borderId="0"/>
    <xf numFmtId="0" fontId="23" fillId="2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47" fillId="12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3" fillId="0" borderId="25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4" fillId="0" borderId="36" applyNumberFormat="false" applyAlignment="false" applyProtection="false">
      <alignment horizontal="left" vertical="center"/>
    </xf>
    <xf numFmtId="0" fontId="27" fillId="24" borderId="0" applyNumberFormat="false" applyBorder="false" applyAlignment="false" applyProtection="false"/>
    <xf numFmtId="0" fontId="23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1" fontId="48" fillId="0" borderId="0" applyFont="false" applyFill="false" applyBorder="false" applyAlignment="false" applyProtection="false"/>
    <xf numFmtId="0" fontId="29" fillId="31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40" fontId="43" fillId="0" borderId="0" applyFont="false" applyFill="false" applyBorder="false" applyAlignment="false" applyProtection="false"/>
    <xf numFmtId="0" fontId="29" fillId="6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29" fillId="31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5" fillId="0" borderId="0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38" fontId="71" fillId="16" borderId="0" applyBorder="false" applyAlignment="false" applyProtection="false"/>
    <xf numFmtId="0" fontId="19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47" fillId="1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0" fillId="0" borderId="0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42" fillId="0" borderId="29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1" fillId="0" borderId="0">
      <alignment vertical="center"/>
    </xf>
    <xf numFmtId="0" fontId="57" fillId="16" borderId="33" applyNumberFormat="false" applyAlignment="false" applyProtection="false">
      <alignment vertical="center"/>
    </xf>
    <xf numFmtId="195" fontId="48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41" fillId="0" borderId="0" applyNumberFormat="false" applyFill="false" applyBorder="false" applyAlignment="false" applyProtection="false">
      <alignment vertical="top"/>
      <protection locked="false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37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53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64" fillId="0" borderId="35" applyNumberFormat="false" applyFill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5" fillId="0" borderId="32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70" fillId="21" borderId="28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32" borderId="31" applyNumberFormat="false" applyFon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6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3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top"/>
      <protection locked="false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58" fillId="0" borderId="34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3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7" fillId="10" borderId="33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/>
    <xf numFmtId="0" fontId="1" fillId="0" borderId="0"/>
    <xf numFmtId="0" fontId="23" fillId="36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193" fontId="5" fillId="0" borderId="1">
      <alignment vertical="center"/>
      <protection locked="false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73" fillId="0" borderId="0"/>
    <xf numFmtId="0" fontId="37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8" fillId="0" borderId="0" applyFont="false" applyFill="false" applyBorder="false" applyAlignment="false" applyProtection="false"/>
    <xf numFmtId="41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5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37" fontId="72" fillId="0" borderId="0"/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3" fontId="48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/>
    <xf numFmtId="180" fontId="38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9" fillId="32" borderId="31" applyNumberFormat="false" applyFon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top"/>
      <protection locked="false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3" fillId="0" borderId="25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0" fontId="26" fillId="0" borderId="0" applyFont="false" applyFill="false" applyBorder="false" applyAlignment="false" applyProtection="false"/>
    <xf numFmtId="0" fontId="53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/>
    <xf numFmtId="0" fontId="8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3" fillId="28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9" borderId="0" applyNumberFormat="false" applyBorder="false" applyAlignment="false" applyProtection="false"/>
    <xf numFmtId="0" fontId="40" fillId="0" borderId="0"/>
    <xf numFmtId="0" fontId="21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3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44" fillId="22" borderId="0" applyNumberFormat="false" applyBorder="false" applyAlignment="false" applyProtection="false"/>
    <xf numFmtId="0" fontId="21" fillId="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/>
    <xf numFmtId="0" fontId="39" fillId="21" borderId="28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186" fontId="52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0" fillId="0" borderId="0" applyProtection="false"/>
    <xf numFmtId="0" fontId="42" fillId="0" borderId="29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0" fillId="0" borderId="0">
      <alignment horizontal="centerContinuous"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1" fillId="32" borderId="31" applyNumberFormat="false" applyFont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0"/>
    <xf numFmtId="0" fontId="34" fillId="1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5" fillId="16" borderId="26" applyNumberFormat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183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81" fontId="38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88" fontId="48" fillId="0" borderId="0"/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51" fillId="8" borderId="26" applyNumberFormat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3" fillId="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9" fillId="8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9" fillId="1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/>
    <xf numFmtId="0" fontId="21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9" borderId="0" applyNumberFormat="false" applyBorder="false" applyAlignment="false" applyProtection="false"/>
    <xf numFmtId="0" fontId="44" fillId="26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69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4" fillId="22" borderId="0" applyNumberFormat="false" applyBorder="false" applyAlignment="false" applyProtection="false"/>
    <xf numFmtId="189" fontId="52" fillId="0" borderId="0" applyFont="false" applyFill="false" applyBorder="false" applyAlignment="false" applyProtection="false"/>
    <xf numFmtId="0" fontId="53" fillId="3" borderId="0" applyNumberFormat="false" applyBorder="false" applyAlignment="false" applyProtection="false">
      <alignment vertical="center"/>
    </xf>
    <xf numFmtId="0" fontId="58" fillId="0" borderId="34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85" fontId="30" fillId="0" borderId="0" applyFill="false" applyBorder="false" applyAlignment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88" fontId="48" fillId="0" borderId="0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3" fillId="0" borderId="0" applyFont="false" applyFill="false" applyBorder="false" applyAlignment="false" applyProtection="false"/>
    <xf numFmtId="0" fontId="19" fillId="1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2" fillId="0" borderId="29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5" fillId="16" borderId="26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" fillId="0" borderId="0"/>
    <xf numFmtId="0" fontId="20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21" fillId="3" borderId="0" applyNumberFormat="false" applyBorder="false" applyAlignment="false" applyProtection="false">
      <alignment vertical="center"/>
    </xf>
    <xf numFmtId="0" fontId="58" fillId="0" borderId="34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29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9" fontId="40" fillId="0" borderId="0" applyFont="false" applyFill="false" applyBorder="false" applyAlignment="false" applyProtection="false"/>
    <xf numFmtId="0" fontId="39" fillId="21" borderId="28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7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87" fontId="38" fillId="0" borderId="0" applyFont="false" applyFill="false" applyBorder="false" applyAlignment="false" applyProtection="false"/>
    <xf numFmtId="0" fontId="31" fillId="15" borderId="0" applyNumberFormat="false" applyBorder="false" applyAlignment="false" applyProtection="false"/>
    <xf numFmtId="0" fontId="6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21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7" fillId="7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0" fillId="0" borderId="0"/>
    <xf numFmtId="0" fontId="21" fillId="6" borderId="0" applyNumberFormat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5" fillId="16" borderId="26" applyNumberFormat="false" applyAlignment="false" applyProtection="false">
      <alignment vertical="center"/>
    </xf>
    <xf numFmtId="185" fontId="30" fillId="0" borderId="0" applyFill="false" applyBorder="false" applyAlignment="false"/>
    <xf numFmtId="0" fontId="21" fillId="6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47" fillId="1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0" fillId="0" borderId="0"/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38" fontId="43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39" fillId="21" borderId="28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41" fillId="0" borderId="0" applyNumberFormat="false" applyFill="false" applyBorder="false" applyAlignment="false" applyProtection="false">
      <alignment vertical="top"/>
      <protection locked="false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21" fillId="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29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53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84" fontId="38" fillId="0" borderId="0" applyFont="false" applyFill="false" applyBorder="false" applyAlignment="false" applyProtection="false"/>
    <xf numFmtId="0" fontId="28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30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3" fillId="0" borderId="25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6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56" fillId="0" borderId="24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/>
    <xf numFmtId="0" fontId="27" fillId="34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7" fillId="34" borderId="0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6" fillId="0" borderId="0"/>
    <xf numFmtId="0" fontId="47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32" borderId="31" applyNumberFormat="false" applyFont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29" fillId="1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7" fillId="16" borderId="33" applyNumberFormat="false" applyAlignment="false" applyProtection="false">
      <alignment vertical="center"/>
    </xf>
    <xf numFmtId="0" fontId="1" fillId="0" borderId="0">
      <alignment vertical="center"/>
    </xf>
    <xf numFmtId="41" fontId="1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215">
    <xf numFmtId="0" fontId="0" fillId="0" borderId="0" xfId="0"/>
    <xf numFmtId="0" fontId="0" fillId="0" borderId="0" xfId="0" applyFill="true"/>
    <xf numFmtId="49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NumberFormat="true" applyFont="true" applyFill="true" applyAlignment="true" applyProtection="true">
      <alignment vertical="center"/>
    </xf>
    <xf numFmtId="0" fontId="1" fillId="0" borderId="0" xfId="0" applyFont="true" applyFill="true" applyAlignment="true">
      <alignment horizontal="right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 applyProtection="true">
      <alignment horizontal="center" vertical="center" wrapText="true"/>
    </xf>
    <xf numFmtId="179" fontId="4" fillId="0" borderId="1" xfId="0" applyNumberFormat="true" applyFont="true" applyFill="true" applyBorder="true" applyAlignment="true" applyProtection="true">
      <alignment horizontal="left" vertical="center" wrapText="true"/>
    </xf>
    <xf numFmtId="179" fontId="5" fillId="0" borderId="1" xfId="0" applyNumberFormat="true" applyFont="true" applyFill="true" applyBorder="true" applyAlignment="true" applyProtection="true">
      <alignment horizontal="left" vertical="center" wrapText="true"/>
    </xf>
    <xf numFmtId="49" fontId="5" fillId="0" borderId="5" xfId="0" applyNumberFormat="true" applyFont="true" applyFill="true" applyBorder="true" applyAlignment="true" applyProtection="true">
      <alignment horizontal="left" vertical="center"/>
    </xf>
    <xf numFmtId="0" fontId="5" fillId="0" borderId="5" xfId="0" applyNumberFormat="true" applyFont="true" applyFill="true" applyBorder="true" applyAlignment="true" applyProtection="true">
      <alignment vertical="center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0" applyNumberFormat="true" applyFont="true" applyFill="true" applyBorder="true" applyAlignment="true" applyProtection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78" fontId="7" fillId="0" borderId="1" xfId="0" applyNumberFormat="true" applyFont="true" applyFill="true" applyBorder="true" applyAlignment="true" applyProtection="true">
      <alignment horizontal="center" vertical="center" wrapText="true"/>
    </xf>
    <xf numFmtId="178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0" xfId="0" applyNumberFormat="true" applyFont="true" applyFill="true" applyBorder="true" applyAlignment="true" applyProtection="true">
      <alignment horizontal="left" vertical="center"/>
    </xf>
    <xf numFmtId="0" fontId="5" fillId="0" borderId="0" xfId="0" applyFont="true" applyFill="true"/>
    <xf numFmtId="0" fontId="5" fillId="0" borderId="1" xfId="0" applyNumberFormat="true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right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/>
    <xf numFmtId="0" fontId="3" fillId="0" borderId="0" xfId="0" applyNumberFormat="true" applyFont="true" applyFill="true" applyAlignment="true" applyProtection="true">
      <alignment horizontal="center" vertical="center" wrapText="true"/>
    </xf>
    <xf numFmtId="0" fontId="4" fillId="0" borderId="10" xfId="0" applyNumberFormat="true" applyFont="true" applyFill="true" applyBorder="true" applyAlignment="true" applyProtection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179" fontId="11" fillId="0" borderId="1" xfId="0" applyNumberFormat="true" applyFont="true" applyFill="true" applyBorder="true" applyAlignment="true" applyProtection="true">
      <alignment horizontal="center" vertical="center" wrapText="true"/>
    </xf>
    <xf numFmtId="179" fontId="10" fillId="0" borderId="1" xfId="0" applyNumberFormat="true" applyFont="true" applyFill="true" applyBorder="true" applyAlignment="true" applyProtection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textRotation="255"/>
    </xf>
    <xf numFmtId="179" fontId="5" fillId="0" borderId="7" xfId="0" applyNumberFormat="true" applyFont="true" applyFill="true" applyBorder="true" applyAlignment="true" applyProtection="true">
      <alignment horizontal="center" vertical="center" textRotation="255" wrapText="true"/>
    </xf>
    <xf numFmtId="179" fontId="5" fillId="0" borderId="7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>
      <alignment horizontal="centerContinuous" vertical="center"/>
    </xf>
    <xf numFmtId="0" fontId="4" fillId="0" borderId="1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178" fontId="12" fillId="0" borderId="1" xfId="0" applyNumberFormat="true" applyFont="true" applyFill="true" applyBorder="true" applyAlignment="true" applyProtection="true">
      <alignment horizontal="center" vertical="center" wrapText="true"/>
    </xf>
    <xf numFmtId="178" fontId="13" fillId="0" borderId="1" xfId="0" applyNumberFormat="true" applyFont="true" applyFill="true" applyBorder="true" applyAlignment="true" applyProtection="true">
      <alignment horizontal="center" vertical="center" wrapText="true"/>
    </xf>
    <xf numFmtId="179" fontId="5" fillId="0" borderId="12" xfId="0" applyNumberFormat="true" applyFont="true" applyFill="true" applyBorder="true" applyAlignment="true" applyProtection="true">
      <alignment horizontal="center" vertical="center" textRotation="255" wrapText="true"/>
    </xf>
    <xf numFmtId="178" fontId="5" fillId="0" borderId="1" xfId="0" applyNumberFormat="true" applyFont="true" applyFill="true" applyBorder="true" applyAlignment="true" applyProtection="true">
      <alignment horizontal="center" vertical="center" wrapText="true"/>
    </xf>
    <xf numFmtId="182" fontId="5" fillId="0" borderId="1" xfId="0" applyNumberFormat="true" applyFont="true" applyFill="true" applyBorder="true" applyAlignment="true" applyProtection="true">
      <alignment horizontal="center" vertical="center" wrapText="true"/>
    </xf>
    <xf numFmtId="182" fontId="5" fillId="0" borderId="1" xfId="0" applyNumberFormat="true" applyFont="true" applyFill="true" applyBorder="true" applyAlignment="true" applyProtection="true">
      <alignment horizontal="right" vertical="center" wrapText="true"/>
    </xf>
    <xf numFmtId="179" fontId="5" fillId="0" borderId="12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177" fontId="10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left"/>
    </xf>
    <xf numFmtId="0" fontId="0" fillId="0" borderId="0" xfId="0" applyFont="true" applyFill="true"/>
    <xf numFmtId="0" fontId="0" fillId="0" borderId="0" xfId="0" applyFont="true" applyFill="true" applyBorder="true"/>
    <xf numFmtId="0" fontId="9" fillId="0" borderId="0" xfId="0" applyFont="true" applyFill="true" applyBorder="true"/>
    <xf numFmtId="49" fontId="0" fillId="0" borderId="0" xfId="0" applyNumberFormat="true" applyFill="true" applyAlignment="true">
      <alignment horizontal="center"/>
    </xf>
    <xf numFmtId="0" fontId="0" fillId="0" borderId="0" xfId="0" applyFill="true" applyAlignment="true">
      <alignment horizontal="center"/>
    </xf>
    <xf numFmtId="178" fontId="0" fillId="0" borderId="0" xfId="0" applyNumberFormat="true" applyFill="true" applyAlignment="true">
      <alignment horizontal="center"/>
    </xf>
    <xf numFmtId="49" fontId="2" fillId="0" borderId="0" xfId="0" applyNumberFormat="true" applyFont="true" applyFill="true" applyAlignment="true">
      <alignment horizontal="left" vertical="center"/>
    </xf>
    <xf numFmtId="49" fontId="3" fillId="0" borderId="0" xfId="0" applyNumberFormat="true" applyFont="true" applyFill="true" applyAlignment="true" applyProtection="true">
      <alignment horizontal="center" vertical="center"/>
    </xf>
    <xf numFmtId="0" fontId="3" fillId="0" borderId="0" xfId="0" applyNumberFormat="true" applyFont="true" applyFill="true" applyAlignment="true" applyProtection="true">
      <alignment horizontal="center" vertical="center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textRotation="255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  <xf numFmtId="0" fontId="4" fillId="0" borderId="7" xfId="0" applyNumberFormat="true" applyFont="true" applyFill="true" applyBorder="true" applyAlignment="true" applyProtection="true">
      <alignment horizontal="center" vertical="center" textRotation="255" wrapText="true"/>
    </xf>
    <xf numFmtId="49" fontId="4" fillId="0" borderId="7" xfId="0" applyNumberFormat="true" applyFont="true" applyFill="true" applyBorder="true" applyAlignment="true" applyProtection="true">
      <alignment horizontal="center" vertical="center" wrapText="true"/>
    </xf>
    <xf numFmtId="179" fontId="4" fillId="0" borderId="12" xfId="0" applyNumberFormat="true" applyFont="true" applyFill="true" applyBorder="true" applyAlignment="true" applyProtection="true">
      <alignment horizontal="center" vertical="center" wrapText="true"/>
    </xf>
    <xf numFmtId="49" fontId="5" fillId="0" borderId="7" xfId="0" applyNumberFormat="true" applyFont="true" applyFill="true" applyBorder="true" applyAlignment="true" applyProtection="true">
      <alignment horizontal="left" vertical="center" wrapText="true"/>
    </xf>
    <xf numFmtId="49" fontId="5" fillId="0" borderId="12" xfId="0" applyNumberFormat="true" applyFont="true" applyFill="true" applyBorder="true" applyAlignment="true" applyProtection="true">
      <alignment horizontal="left" vertical="center" wrapText="true"/>
    </xf>
    <xf numFmtId="178" fontId="8" fillId="0" borderId="3" xfId="0" applyNumberFormat="true" applyFont="true" applyFill="true" applyBorder="true" applyAlignment="true" applyProtection="true">
      <alignment horizontal="center" vertical="center" wrapText="true"/>
    </xf>
    <xf numFmtId="49" fontId="10" fillId="0" borderId="7" xfId="0" applyNumberFormat="true" applyFont="true" applyFill="true" applyBorder="true" applyAlignment="true" applyProtection="true">
      <alignment horizontal="left" vertical="center" wrapText="true"/>
    </xf>
    <xf numFmtId="49" fontId="10" fillId="0" borderId="12" xfId="0" applyNumberFormat="true" applyFont="true" applyFill="true" applyBorder="true" applyAlignment="true" applyProtection="true">
      <alignment horizontal="left" vertical="center" wrapText="true"/>
    </xf>
    <xf numFmtId="178" fontId="8" fillId="0" borderId="13" xfId="0" applyNumberFormat="true" applyFont="true" applyFill="true" applyBorder="true" applyAlignment="true" applyProtection="true">
      <alignment horizontal="center" vertical="center" wrapText="true"/>
    </xf>
    <xf numFmtId="0" fontId="5" fillId="0" borderId="5" xfId="0" applyNumberFormat="true" applyFont="true" applyFill="true" applyBorder="true" applyAlignment="true" applyProtection="true">
      <alignment horizontal="left" vertical="center"/>
    </xf>
    <xf numFmtId="0" fontId="5" fillId="0" borderId="5" xfId="0" applyFont="true" applyFill="true" applyBorder="true" applyAlignment="true">
      <alignment horizontal="left"/>
    </xf>
    <xf numFmtId="49" fontId="5" fillId="0" borderId="0" xfId="0" applyNumberFormat="true" applyFont="true" applyFill="true" applyBorder="true" applyAlignment="true" applyProtection="true">
      <alignment horizontal="left" vertical="center"/>
    </xf>
    <xf numFmtId="0" fontId="5" fillId="0" borderId="0" xfId="0" applyFont="true" applyFill="true" applyBorder="true" applyAlignment="true">
      <alignment horizontal="left"/>
    </xf>
    <xf numFmtId="178" fontId="2" fillId="0" borderId="0" xfId="0" applyNumberFormat="true" applyFont="true" applyFill="true" applyAlignment="true">
      <alignment horizontal="center" vertical="center"/>
    </xf>
    <xf numFmtId="178" fontId="3" fillId="0" borderId="0" xfId="0" applyNumberFormat="true" applyFont="true" applyFill="true" applyAlignment="true" applyProtection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78" fontId="4" fillId="0" borderId="8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 applyProtection="true">
      <alignment horizontal="center" vertical="center" textRotation="255" wrapText="true"/>
    </xf>
    <xf numFmtId="0" fontId="4" fillId="0" borderId="12" xfId="0" applyFont="true" applyFill="true" applyBorder="true" applyAlignment="true">
      <alignment horizontal="center" vertical="center"/>
    </xf>
    <xf numFmtId="0" fontId="4" fillId="0" borderId="12" xfId="0" applyNumberFormat="true" applyFont="true" applyFill="true" applyBorder="true" applyAlignment="true" applyProtection="true">
      <alignment horizontal="center" vertical="center" textRotation="255" wrapText="true"/>
    </xf>
    <xf numFmtId="178" fontId="4" fillId="0" borderId="7" xfId="0" applyNumberFormat="true" applyFont="true" applyFill="true" applyBorder="true" applyAlignment="true" applyProtection="true">
      <alignment horizontal="center" vertical="center" textRotation="255" wrapText="true"/>
    </xf>
    <xf numFmtId="178" fontId="5" fillId="0" borderId="5" xfId="0" applyNumberFormat="true" applyFont="true" applyFill="true" applyBorder="true" applyAlignment="true">
      <alignment horizontal="center"/>
    </xf>
    <xf numFmtId="178" fontId="5" fillId="0" borderId="0" xfId="0" applyNumberFormat="true" applyFont="true" applyFill="true" applyBorder="true" applyAlignment="true">
      <alignment horizontal="center"/>
    </xf>
    <xf numFmtId="0" fontId="5" fillId="0" borderId="0" xfId="0" applyFont="true" applyFill="true" applyAlignment="true">
      <alignment horizontal="left"/>
    </xf>
    <xf numFmtId="177" fontId="15" fillId="0" borderId="1" xfId="0" applyNumberFormat="true" applyFont="true" applyFill="true" applyBorder="true" applyAlignment="true" applyProtection="true">
      <alignment horizontal="center" vertical="center"/>
    </xf>
    <xf numFmtId="178" fontId="0" fillId="0" borderId="1" xfId="0" applyNumberFormat="true" applyFont="true" applyFill="true" applyBorder="true" applyAlignment="true" applyProtection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/>
    </xf>
    <xf numFmtId="178" fontId="15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178" fontId="15" fillId="0" borderId="3" xfId="0" applyNumberFormat="true" applyFont="true" applyFill="true" applyBorder="true" applyAlignment="true" applyProtection="true">
      <alignment horizontal="center" vertical="center" wrapText="true"/>
    </xf>
    <xf numFmtId="177" fontId="1" fillId="0" borderId="3" xfId="0" applyNumberFormat="true" applyFont="true" applyFill="true" applyBorder="true" applyAlignment="true" applyProtection="true">
      <alignment horizontal="center" vertical="center"/>
    </xf>
    <xf numFmtId="178" fontId="16" fillId="0" borderId="1" xfId="0" applyNumberFormat="true" applyFont="true" applyFill="true" applyBorder="true" applyAlignment="true" applyProtection="true">
      <alignment horizontal="center" vertical="center" wrapText="true"/>
    </xf>
    <xf numFmtId="177" fontId="14" fillId="0" borderId="1" xfId="0" applyNumberFormat="true" applyFont="true" applyFill="true" applyBorder="true" applyAlignment="true" applyProtection="true">
      <alignment horizontal="center" vertical="center"/>
    </xf>
    <xf numFmtId="0" fontId="13" fillId="0" borderId="0" xfId="0" applyFont="true" applyFill="true" applyBorder="true" applyAlignment="true">
      <alignment horizontal="center" vertical="center"/>
    </xf>
    <xf numFmtId="178" fontId="15" fillId="0" borderId="13" xfId="0" applyNumberFormat="true" applyFont="true" applyFill="true" applyBorder="true" applyAlignment="true" applyProtection="true">
      <alignment horizontal="center" vertical="center" wrapText="true"/>
    </xf>
    <xf numFmtId="177" fontId="1" fillId="0" borderId="13" xfId="0" applyNumberFormat="true" applyFont="true" applyFill="true" applyBorder="true" applyAlignment="true" applyProtection="true">
      <alignment horizontal="center" vertical="center"/>
    </xf>
    <xf numFmtId="192" fontId="0" fillId="0" borderId="0" xfId="0" applyNumberFormat="true" applyFill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center" vertical="center" wrapText="true"/>
    </xf>
    <xf numFmtId="179" fontId="11" fillId="0" borderId="1" xfId="0" applyNumberFormat="true" applyFont="true" applyFill="true" applyBorder="true" applyAlignment="true">
      <alignment horizontal="center" vertical="center" wrapText="true"/>
    </xf>
    <xf numFmtId="179" fontId="11" fillId="0" borderId="7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179" fontId="11" fillId="0" borderId="1" xfId="0" applyNumberFormat="true" applyFont="true" applyFill="true" applyBorder="true" applyAlignment="true">
      <alignment horizontal="left" vertical="center" wrapText="true"/>
    </xf>
    <xf numFmtId="179" fontId="11" fillId="0" borderId="7" xfId="0" applyNumberFormat="true" applyFont="true" applyFill="true" applyBorder="true" applyAlignment="true">
      <alignment horizontal="left" vertical="center" wrapText="true"/>
    </xf>
    <xf numFmtId="49" fontId="10" fillId="0" borderId="3" xfId="0" applyNumberFormat="true" applyFont="true" applyFill="true" applyBorder="true" applyAlignment="true">
      <alignment horizontal="center" vertical="center"/>
    </xf>
    <xf numFmtId="179" fontId="10" fillId="0" borderId="2" xfId="0" applyNumberFormat="true" applyFont="true" applyFill="true" applyBorder="true" applyAlignment="true">
      <alignment horizontal="left" vertical="center" wrapText="true"/>
    </xf>
    <xf numFmtId="179" fontId="10" fillId="0" borderId="5" xfId="0" applyNumberFormat="true" applyFont="true" applyFill="true" applyBorder="true" applyAlignment="true">
      <alignment horizontal="left" vertical="center" wrapText="true"/>
    </xf>
    <xf numFmtId="49" fontId="10" fillId="0" borderId="15" xfId="0" applyNumberFormat="true" applyFont="true" applyFill="true" applyBorder="true" applyAlignment="true">
      <alignment horizontal="center" vertical="center"/>
    </xf>
    <xf numFmtId="179" fontId="10" fillId="0" borderId="4" xfId="0" applyNumberFormat="true" applyFont="true" applyFill="true" applyBorder="true" applyAlignment="true">
      <alignment horizontal="left" vertical="center" wrapText="true"/>
    </xf>
    <xf numFmtId="179" fontId="10" fillId="0" borderId="0" xfId="0" applyNumberFormat="true" applyFont="true" applyFill="true" applyAlignment="true">
      <alignment horizontal="left" vertical="center" wrapText="true"/>
    </xf>
    <xf numFmtId="49" fontId="10" fillId="0" borderId="13" xfId="0" applyNumberFormat="true" applyFont="true" applyFill="true" applyBorder="true" applyAlignment="true">
      <alignment horizontal="center" vertical="center"/>
    </xf>
    <xf numFmtId="179" fontId="10" fillId="0" borderId="10" xfId="0" applyNumberFormat="true" applyFont="true" applyFill="true" applyBorder="true" applyAlignment="true">
      <alignment horizontal="left" vertical="center" wrapText="true"/>
    </xf>
    <xf numFmtId="179" fontId="10" fillId="0" borderId="14" xfId="0" applyNumberFormat="true" applyFont="true" applyFill="true" applyBorder="true" applyAlignment="true">
      <alignment horizontal="left" vertical="center" wrapText="true"/>
    </xf>
    <xf numFmtId="179" fontId="10" fillId="0" borderId="1" xfId="0" applyNumberFormat="true" applyFont="true" applyFill="true" applyBorder="true" applyAlignment="true">
      <alignment horizontal="left" vertical="center" wrapText="true"/>
    </xf>
    <xf numFmtId="179" fontId="10" fillId="0" borderId="7" xfId="0" applyNumberFormat="true" applyFont="true" applyFill="true" applyBorder="true" applyAlignment="true">
      <alignment horizontal="left" vertical="center" wrapText="true"/>
    </xf>
    <xf numFmtId="179" fontId="10" fillId="0" borderId="8" xfId="0" applyNumberFormat="true" applyFont="true" applyFill="true" applyBorder="true" applyAlignment="true">
      <alignment horizontal="left" vertical="center" wrapText="true"/>
    </xf>
    <xf numFmtId="179" fontId="11" fillId="0" borderId="8" xfId="0" applyNumberFormat="true" applyFont="true" applyFill="true" applyBorder="true" applyAlignment="true">
      <alignment horizontal="left" vertical="center" wrapText="true"/>
    </xf>
    <xf numFmtId="49" fontId="4" fillId="0" borderId="16" xfId="0" applyNumberFormat="true" applyFont="true" applyFill="true" applyBorder="true" applyAlignment="true">
      <alignment horizontal="center" vertical="center"/>
    </xf>
    <xf numFmtId="49" fontId="10" fillId="0" borderId="16" xfId="0" applyNumberFormat="true" applyFont="true" applyFill="true" applyBorder="true" applyAlignment="true">
      <alignment horizontal="center" vertical="center"/>
    </xf>
    <xf numFmtId="49" fontId="11" fillId="0" borderId="16" xfId="0" applyNumberFormat="true" applyFont="true" applyFill="true" applyBorder="true" applyAlignment="true">
      <alignment horizontal="center" vertical="center"/>
    </xf>
    <xf numFmtId="182" fontId="10" fillId="0" borderId="8" xfId="0" applyNumberFormat="true" applyFont="true" applyFill="true" applyBorder="true" applyAlignment="true" applyProtection="true">
      <alignment horizontal="center" vertical="center" wrapText="true"/>
    </xf>
    <xf numFmtId="179" fontId="10" fillId="0" borderId="4" xfId="0" applyNumberFormat="true" applyFont="true" applyFill="true" applyBorder="true" applyAlignment="true" applyProtection="true">
      <alignment horizontal="center" vertical="center" textRotation="255" wrapText="true"/>
    </xf>
    <xf numFmtId="179" fontId="10" fillId="0" borderId="7" xfId="0" applyNumberFormat="true" applyFont="true" applyFill="true" applyBorder="true" applyAlignment="true">
      <alignment vertical="center" wrapText="true"/>
    </xf>
    <xf numFmtId="179" fontId="10" fillId="0" borderId="1" xfId="0" applyNumberFormat="true" applyFont="true" applyFill="true" applyBorder="true" applyAlignment="true">
      <alignment vertical="center" wrapText="true"/>
    </xf>
    <xf numFmtId="179" fontId="10" fillId="0" borderId="10" xfId="0" applyNumberFormat="true" applyFont="true" applyFill="true" applyBorder="true" applyAlignment="true" applyProtection="true">
      <alignment horizontal="center" vertical="center" textRotation="255" wrapText="true"/>
    </xf>
    <xf numFmtId="179" fontId="10" fillId="0" borderId="2" xfId="0" applyNumberFormat="true" applyFont="true" applyFill="true" applyBorder="true" applyAlignment="true">
      <alignment horizontal="center" vertical="center" textRotation="255" wrapText="true"/>
    </xf>
    <xf numFmtId="179" fontId="10" fillId="0" borderId="4" xfId="0" applyNumberFormat="true" applyFont="true" applyFill="true" applyBorder="true" applyAlignment="true">
      <alignment horizontal="center" vertical="center" textRotation="255" wrapText="true"/>
    </xf>
    <xf numFmtId="179" fontId="10" fillId="0" borderId="10" xfId="0" applyNumberFormat="true" applyFont="true" applyFill="true" applyBorder="true" applyAlignment="true">
      <alignment horizontal="center" vertical="center" textRotation="255" wrapText="true"/>
    </xf>
    <xf numFmtId="192" fontId="1" fillId="0" borderId="0" xfId="0" applyNumberFormat="true" applyFont="true" applyFill="true" applyAlignment="true">
      <alignment horizontal="center" vertical="center"/>
    </xf>
    <xf numFmtId="0" fontId="4" fillId="0" borderId="16" xfId="0" applyFont="true" applyFill="true" applyBorder="true" applyAlignment="true">
      <alignment horizontal="center" vertical="center"/>
    </xf>
    <xf numFmtId="0" fontId="7" fillId="0" borderId="1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92" fontId="7" fillId="0" borderId="1" xfId="0" applyNumberFormat="true" applyFont="true" applyFill="true" applyBorder="true" applyAlignment="true">
      <alignment horizontal="center" vertical="center" wrapText="true"/>
    </xf>
    <xf numFmtId="178" fontId="12" fillId="0" borderId="17" xfId="0" applyNumberFormat="true" applyFont="true" applyFill="true" applyBorder="true" applyAlignment="true">
      <alignment horizontal="center" vertical="center" wrapText="true"/>
    </xf>
    <xf numFmtId="178" fontId="12" fillId="0" borderId="12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82" fontId="10" fillId="0" borderId="16" xfId="0" applyNumberFormat="true" applyFont="true" applyFill="true" applyBorder="true" applyAlignment="true">
      <alignment horizontal="center" vertical="center" wrapText="true"/>
    </xf>
    <xf numFmtId="182" fontId="10" fillId="0" borderId="1" xfId="0" applyNumberFormat="true" applyFont="true" applyFill="true" applyBorder="true" applyAlignment="true">
      <alignment horizontal="center" vertical="center" wrapText="true"/>
    </xf>
    <xf numFmtId="190" fontId="13" fillId="0" borderId="1" xfId="0" applyNumberFormat="true" applyFont="true" applyFill="true" applyBorder="true" applyAlignment="true">
      <alignment horizontal="center" vertical="center" wrapText="true"/>
    </xf>
    <xf numFmtId="182" fontId="10" fillId="0" borderId="1" xfId="0" applyNumberFormat="true" applyFont="true" applyFill="true" applyBorder="true" applyAlignment="true">
      <alignment horizontal="right" vertical="center" wrapText="true"/>
    </xf>
    <xf numFmtId="182" fontId="10" fillId="0" borderId="16" xfId="0" applyNumberFormat="true" applyFont="true" applyFill="true" applyBorder="true" applyAlignment="true" applyProtection="true">
      <alignment horizontal="center" vertical="center" wrapText="true"/>
    </xf>
    <xf numFmtId="182" fontId="10" fillId="0" borderId="1" xfId="0" applyNumberFormat="true" applyFont="true" applyFill="true" applyBorder="true" applyAlignment="true" applyProtection="true">
      <alignment horizontal="center" vertical="center" wrapText="true"/>
    </xf>
    <xf numFmtId="182" fontId="10" fillId="0" borderId="18" xfId="0" applyNumberFormat="true" applyFont="true" applyFill="true" applyBorder="true" applyAlignment="true" applyProtection="true">
      <alignment horizontal="center" vertical="center" wrapText="true"/>
    </xf>
    <xf numFmtId="4" fontId="13" fillId="0" borderId="1" xfId="0" applyNumberFormat="true" applyFont="true" applyFill="true" applyBorder="true" applyAlignment="true" applyProtection="true">
      <alignment horizontal="center" vertical="center" wrapText="true"/>
    </xf>
    <xf numFmtId="182" fontId="10" fillId="0" borderId="19" xfId="0" applyNumberFormat="true" applyFont="true" applyFill="true" applyBorder="true" applyAlignment="true" applyProtection="true">
      <alignment horizontal="center" vertical="center" wrapText="true"/>
    </xf>
    <xf numFmtId="190" fontId="13" fillId="0" borderId="13" xfId="0" applyNumberFormat="true" applyFont="true" applyFill="true" applyBorder="true" applyAlignment="true">
      <alignment horizontal="center" vertical="center" wrapText="true"/>
    </xf>
    <xf numFmtId="182" fontId="10" fillId="0" borderId="20" xfId="0" applyNumberFormat="true" applyFont="true" applyFill="true" applyBorder="true" applyAlignment="true" applyProtection="true">
      <alignment horizontal="center" vertical="center" wrapText="true"/>
    </xf>
    <xf numFmtId="182" fontId="10" fillId="0" borderId="21" xfId="0" applyNumberFormat="true" applyFont="true" applyFill="true" applyBorder="true" applyAlignment="true">
      <alignment horizontal="center" vertical="center" wrapText="true"/>
    </xf>
    <xf numFmtId="182" fontId="13" fillId="0" borderId="3" xfId="0" applyNumberFormat="true" applyFont="true" applyFill="true" applyBorder="true" applyAlignment="true">
      <alignment horizontal="center" vertical="center" wrapText="true"/>
    </xf>
    <xf numFmtId="182" fontId="10" fillId="0" borderId="22" xfId="0" applyNumberFormat="true" applyFont="true" applyFill="true" applyBorder="true" applyAlignment="true">
      <alignment horizontal="center" vertical="center" wrapText="true"/>
    </xf>
    <xf numFmtId="182" fontId="13" fillId="0" borderId="15" xfId="0" applyNumberFormat="true" applyFont="true" applyFill="true" applyBorder="true" applyAlignment="true">
      <alignment horizontal="center" vertical="center" wrapText="true"/>
    </xf>
    <xf numFmtId="192" fontId="10" fillId="0" borderId="1" xfId="0" applyNumberFormat="true" applyFont="true" applyFill="true" applyBorder="true" applyAlignment="true">
      <alignment horizontal="center" vertical="center" wrapText="true"/>
    </xf>
    <xf numFmtId="182" fontId="10" fillId="0" borderId="23" xfId="0" applyNumberFormat="true" applyFont="true" applyFill="true" applyBorder="true" applyAlignment="true">
      <alignment horizontal="center" vertical="center" wrapText="true"/>
    </xf>
    <xf numFmtId="182" fontId="13" fillId="0" borderId="13" xfId="0" applyNumberFormat="true" applyFont="true" applyFill="true" applyBorder="true" applyAlignment="true">
      <alignment horizontal="center" vertical="center" wrapText="true"/>
    </xf>
    <xf numFmtId="4" fontId="13" fillId="0" borderId="1" xfId="0" applyNumberFormat="true" applyFont="true" applyFill="true" applyBorder="true" applyAlignment="true">
      <alignment horizontal="center" vertical="center" wrapText="true"/>
    </xf>
    <xf numFmtId="190" fontId="12" fillId="0" borderId="1" xfId="0" applyNumberFormat="true" applyFont="true" applyFill="true" applyBorder="true" applyAlignment="true">
      <alignment horizontal="center" vertical="center" wrapText="true"/>
    </xf>
    <xf numFmtId="192" fontId="13" fillId="0" borderId="1" xfId="0" applyNumberFormat="true" applyFont="true" applyFill="true" applyBorder="true" applyAlignment="true">
      <alignment horizontal="center" vertical="center" wrapText="true"/>
    </xf>
    <xf numFmtId="182" fontId="13" fillId="0" borderId="16" xfId="0" applyNumberFormat="true" applyFont="true" applyFill="true" applyBorder="true" applyAlignment="true">
      <alignment horizontal="center" vertical="center" wrapText="true"/>
    </xf>
    <xf numFmtId="182" fontId="1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/>
    </xf>
    <xf numFmtId="177" fontId="10" fillId="0" borderId="1" xfId="0" applyNumberFormat="true" applyFont="true" applyFill="true" applyBorder="true" applyAlignment="true">
      <alignment horizontal="center" vertical="center"/>
    </xf>
    <xf numFmtId="178" fontId="14" fillId="0" borderId="0" xfId="0" applyNumberFormat="true" applyFont="true" applyFill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49" fontId="11" fillId="0" borderId="21" xfId="0" applyNumberFormat="true" applyFont="true" applyFill="true" applyBorder="true" applyAlignment="true">
      <alignment horizontal="center" vertical="center"/>
    </xf>
    <xf numFmtId="49" fontId="11" fillId="0" borderId="23" xfId="0" applyNumberFormat="true" applyFont="true" applyFill="true" applyBorder="true" applyAlignment="true">
      <alignment horizontal="center" vertical="center"/>
    </xf>
    <xf numFmtId="179" fontId="10" fillId="0" borderId="16" xfId="0" applyNumberFormat="true" applyFont="true" applyFill="true" applyBorder="true" applyAlignment="true">
      <alignment vertical="center" wrapText="true"/>
    </xf>
    <xf numFmtId="49" fontId="5" fillId="0" borderId="5" xfId="0" applyNumberFormat="true" applyFont="true" applyFill="true" applyBorder="true" applyAlignment="true">
      <alignment horizontal="left" vertical="center"/>
    </xf>
    <xf numFmtId="0" fontId="5" fillId="0" borderId="5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/>
    </xf>
    <xf numFmtId="192" fontId="5" fillId="0" borderId="0" xfId="0" applyNumberFormat="true" applyFont="true" applyFill="true" applyAlignment="true">
      <alignment horizontal="center"/>
    </xf>
    <xf numFmtId="0" fontId="2" fillId="0" borderId="0" xfId="0" applyFont="true" applyFill="true"/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182" fontId="5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wrapText="true"/>
    </xf>
    <xf numFmtId="182" fontId="5" fillId="0" borderId="7" xfId="0" applyNumberFormat="true" applyFont="true" applyFill="true" applyBorder="true" applyAlignment="true" applyProtection="true">
      <alignment horizontal="left" vertical="center" wrapText="true"/>
    </xf>
    <xf numFmtId="178" fontId="18" fillId="0" borderId="1" xfId="0" applyNumberFormat="true" applyFont="true" applyFill="true" applyBorder="true" applyAlignment="true" applyProtection="true">
      <alignment horizontal="center" vertical="center" wrapText="true"/>
    </xf>
    <xf numFmtId="182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Alignment="true" applyProtection="true">
      <alignment horizontal="left" vertical="center"/>
    </xf>
    <xf numFmtId="182" fontId="1" fillId="0" borderId="0" xfId="0" applyNumberFormat="true" applyFont="true" applyFill="true" applyAlignment="true" applyProtection="true">
      <alignment horizontal="right" vertical="center" wrapText="true"/>
    </xf>
    <xf numFmtId="0" fontId="1" fillId="0" borderId="0" xfId="0" applyNumberFormat="true" applyFont="true" applyFill="true" applyAlignment="true" applyProtection="true">
      <alignment horizontal="centerContinuous" vertical="center"/>
    </xf>
    <xf numFmtId="177" fontId="1" fillId="0" borderId="0" xfId="0" applyNumberFormat="true" applyFont="true" applyFill="true" applyAlignment="true" applyProtection="true">
      <alignment horizontal="right" vertical="center" wrapText="true"/>
    </xf>
    <xf numFmtId="0" fontId="8" fillId="0" borderId="0" xfId="0" applyFont="true" applyFill="true" applyAlignment="true">
      <alignment vertical="center"/>
    </xf>
    <xf numFmtId="182" fontId="8" fillId="0" borderId="0" xfId="0" applyNumberFormat="true" applyFont="true" applyFill="true" applyAlignment="true">
      <alignment vertical="center"/>
    </xf>
    <xf numFmtId="0" fontId="8" fillId="0" borderId="0" xfId="0" applyNumberFormat="true" applyFont="true" applyFill="true" applyBorder="true" applyAlignment="true" applyProtection="true">
      <alignment vertical="center"/>
    </xf>
    <xf numFmtId="0" fontId="8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top"/>
    </xf>
    <xf numFmtId="0" fontId="1" fillId="0" borderId="0" xfId="0" applyNumberFormat="true" applyFont="true" applyFill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9" fillId="0" borderId="0" xfId="0" applyFont="true" applyFill="true" applyAlignment="true">
      <alignment vertical="center"/>
    </xf>
    <xf numFmtId="0" fontId="1" fillId="0" borderId="0" xfId="0" applyFont="true" applyFill="true"/>
    <xf numFmtId="0" fontId="19" fillId="0" borderId="0" xfId="0" applyFont="true" applyFill="true"/>
    <xf numFmtId="0" fontId="8" fillId="0" borderId="0" xfId="0" applyFont="true" applyFill="true"/>
  </cellXfs>
  <cellStyles count="1545">
    <cellStyle name="常规" xfId="0" builtinId="0"/>
    <cellStyle name="差_分县成本差异系数_财力性转移支付2010年预算参考数" xfId="1"/>
    <cellStyle name="差_市辖区测算20080510 2" xfId="2"/>
    <cellStyle name="差_分县成本差异系数_不含人员经费系数" xfId="3"/>
    <cellStyle name="差_成本差异系数（含人口规模）_财力性转移支付2010年预算参考数 2" xfId="4"/>
    <cellStyle name="差_0502通海县" xfId="5"/>
    <cellStyle name="差_县市旗测算20080508_财力性转移支付2010年预算参考数" xfId="6"/>
    <cellStyle name="差_农林水和城市维护标准支出20080505－县区合计_县市旗测算-新科目（含人口规模效应）_财力性转移支付2010年预算参考数" xfId="7"/>
    <cellStyle name="差_其他部门(按照总人口测算）—20080416_民生政策最低支出需求_财力性转移支付2010年预算参考数 2" xfId="8"/>
    <cellStyle name="差_其他部门(按照总人口测算）—20080416_民生政策最低支出需求_财力性转移支付2010年预算参考数" xfId="9"/>
    <cellStyle name="好_成本差异系数（含人口规模）_财力性转移支付2010年预算参考数" xfId="10"/>
    <cellStyle name="常规 11" xfId="11"/>
    <cellStyle name="差_财政供养人员" xfId="12"/>
    <cellStyle name="差_2008年支出核定" xfId="13"/>
    <cellStyle name="差_数据--基础数据--预算组--2015年人代会预算部分--2015.01.20--人代会前第6稿--按姚局意见改--调市级项级明细" xfId="14"/>
    <cellStyle name="差_附表_财力性转移支付2010年预算参考数 2" xfId="15"/>
    <cellStyle name="差_行政(燃修费)_财力性转移支付2010年预算参考数 2" xfId="16"/>
    <cellStyle name="差_33甘肃" xfId="17"/>
    <cellStyle name="差_青海 缺口县区测算(地方填报) 2" xfId="18"/>
    <cellStyle name="好_云南 缺口县区测算(地方填报)_财力性转移支付2010年预算参考数" xfId="19"/>
    <cellStyle name="差_县市旗测算-新科目（20080626）_财力性转移支付2010年预算参考数 2" xfId="20"/>
    <cellStyle name="差_不含人员经费系数 2" xfId="21"/>
    <cellStyle name="差_云南省2008年转移支付测算——州市本级考核部分及政策性测算 2" xfId="22"/>
    <cellStyle name="差_不含人员经费系数" xfId="23"/>
    <cellStyle name="差_20河南_财力性转移支付2010年预算参考数" xfId="24"/>
    <cellStyle name="差_2008年支出调整_财力性转移支付2010年预算参考数 2" xfId="25"/>
    <cellStyle name="差_2008年预计支出与2007年对比 2" xfId="26"/>
    <cellStyle name="差_2008年全省汇总收支计算表" xfId="27"/>
    <cellStyle name="差_危改资金测算_财力性转移支付2010年预算参考数" xfId="28"/>
    <cellStyle name="常规 17 2" xfId="29"/>
    <cellStyle name="常规 22 2" xfId="30"/>
    <cellStyle name="差_2008计算资料（8月5）" xfId="31"/>
    <cellStyle name="差_28四川 2" xfId="32"/>
    <cellStyle name="差_2006年水利统计指标统计表_财力性转移支付2010年预算参考数 2" xfId="33"/>
    <cellStyle name="好_市辖区测算-新科目（20080626）_民生政策最低支出需求_财力性转移支付2010年预算参考数" xfId="34"/>
    <cellStyle name="差_县市旗测算-新科目（20080627）_民生政策最低支出需求_财力性转移支付2010年预算参考数" xfId="35"/>
    <cellStyle name="差_附表 2" xfId="36"/>
    <cellStyle name="好_河南 缺口县区测算(地方填报)_财力性转移支付2010年预算参考数" xfId="37"/>
    <cellStyle name="差_2006年27重庆 2" xfId="38"/>
    <cellStyle name="好_行政(燃修费)_民生政策最低支出需求" xfId="39"/>
    <cellStyle name="链接单元格 2 2" xfId="40"/>
    <cellStyle name="差_卫生部门" xfId="41"/>
    <cellStyle name="好_1 2" xfId="42"/>
    <cellStyle name="好_2008年支出调整_财力性转移支付2010年预算参考数" xfId="43"/>
    <cellStyle name="好_市辖区测算20080510_不含人员经费系数_财力性转移支付2010年预算参考数" xfId="44"/>
    <cellStyle name="差_14安徽_财力性转移支付2010年预算参考数 2" xfId="45"/>
    <cellStyle name="差_河南 缺口县区测算(地方填报)_财力性转移支付2010年预算参考数 2" xfId="46"/>
    <cellStyle name="差_14安徽" xfId="47"/>
    <cellStyle name="差_11大理" xfId="48"/>
    <cellStyle name="差_人员工资和公用经费2" xfId="49"/>
    <cellStyle name="Accent1 - 60% 2" xfId="50"/>
    <cellStyle name="差_09黑龙江" xfId="51"/>
    <cellStyle name="好_行政(燃修费)_县市旗测算-新科目（含人口规模效应） 2" xfId="52"/>
    <cellStyle name="好_数据--基础数据--预算组--2015年人代会预算部分--2015.01.20--人代会前第6稿--按姚局意见改--调市级项级明细_区县政府预算公开整改--表 2" xfId="53"/>
    <cellStyle name="差_报表 2" xfId="54"/>
    <cellStyle name="差_行政（人员）_不含人员经费系数" xfId="55"/>
    <cellStyle name="差_00省级(打印)" xfId="56"/>
    <cellStyle name="差_分析缺口率 2" xfId="57"/>
    <cellStyle name="差_市辖区测算20080510" xfId="58"/>
    <cellStyle name="差_09黑龙江 2" xfId="59"/>
    <cellStyle name="差_2008年支出调整" xfId="60"/>
    <cellStyle name="好_2007年收支情况及2008年收支预计表(汇总表)_财力性转移支付2010年预算参考数" xfId="61"/>
    <cellStyle name="差 2 2" xfId="62"/>
    <cellStyle name="差_危改资金测算 2" xfId="63"/>
    <cellStyle name="差_00省级(打印) 2" xfId="64"/>
    <cellStyle name="差_30云南 2" xfId="65"/>
    <cellStyle name="好_县区合并测算20080423(按照各省比重）_民生政策最低支出需求 2" xfId="66"/>
    <cellStyle name="差_文体广播事业(按照总人口测算）—20080416_财力性转移支付2010年预算参考数" xfId="67"/>
    <cellStyle name="好_农林水和城市维护标准支出20080505－县区合计_财力性转移支付2010年预算参考数 2" xfId="68"/>
    <cellStyle name="差_30云南" xfId="69"/>
    <cellStyle name="差_2007年收支情况及2008年收支预计表(汇总表)_财力性转移支付2010年预算参考数 2" xfId="70"/>
    <cellStyle name="差_农林水和城市维护标准支出20080505－县区合计_不含人员经费系数_财力性转移支付2010年预算参考数" xfId="71"/>
    <cellStyle name="差_农林水和城市维护标准支出20080505－县区合计 2" xfId="72"/>
    <cellStyle name="差_总人口_财力性转移支付2010年预算参考数" xfId="73"/>
    <cellStyle name="差_教育(按照总人口测算）—20080416_不含人员经费系数" xfId="74"/>
    <cellStyle name="好_分析缺口率_财力性转移支付2010年预算参考数 2" xfId="75"/>
    <cellStyle name="差_教育(按照总人口测算）—20080416_民生政策最低支出需求 2" xfId="76"/>
    <cellStyle name="差_同德_财力性转移支付2010年预算参考数 2" xfId="77"/>
    <cellStyle name="常规 11_财力性转移支付2009年预算参考数" xfId="78"/>
    <cellStyle name="RowLevel_0" xfId="79"/>
    <cellStyle name="差_22湖南 2" xfId="80"/>
    <cellStyle name="Fixed" xfId="81"/>
    <cellStyle name="Output" xfId="82"/>
    <cellStyle name="Linked Cell 2" xfId="83"/>
    <cellStyle name="好_33甘肃" xfId="84"/>
    <cellStyle name="20% - 强调文字颜色 4 2 2" xfId="85"/>
    <cellStyle name="好_云南 缺口县区测算(地方填报)_财力性转移支付2010年预算参考数 2" xfId="86"/>
    <cellStyle name="差_09黑龙江_财力性转移支付2010年预算参考数 2" xfId="87"/>
    <cellStyle name="20% - 强调文字颜色 1 2 2" xfId="88"/>
    <cellStyle name="Input [yellow]" xfId="89"/>
    <cellStyle name="Heading 1 2" xfId="90"/>
    <cellStyle name="差_卫生(按照总人口测算）—20080416_财力性转移支付2010年预算参考数 2" xfId="91"/>
    <cellStyle name="差_分析缺口率" xfId="92"/>
    <cellStyle name="差_其他部门(按照总人口测算）—20080416_财力性转移支付2010年预算参考数 2" xfId="93"/>
    <cellStyle name="差_河南 缺口县区测算(地方填报)" xfId="94"/>
    <cellStyle name="百分比 4 2" xfId="95"/>
    <cellStyle name="好_教育(按照总人口测算）—20080416_县市旗测算-新科目（含人口规模效应）" xfId="96"/>
    <cellStyle name="好_2006年34青海_财力性转移支付2010年预算参考数 2" xfId="97"/>
    <cellStyle name="Good" xfId="98"/>
    <cellStyle name="差_测算结果汇总 2" xfId="99"/>
    <cellStyle name="差_20河南" xfId="100"/>
    <cellStyle name="差_县市旗测算-新科目（20080627）_财力性转移支付2010年预算参考数" xfId="101"/>
    <cellStyle name="Explanatory Text 2" xfId="102"/>
    <cellStyle name="差_34青海_1_财力性转移支付2010年预算参考数 2" xfId="103"/>
    <cellStyle name="差_1110洱源县 2" xfId="104"/>
    <cellStyle name="Norma,_laroux_4_营业在建 (2)_E21" xfId="105"/>
    <cellStyle name="差_1110洱源县" xfId="106"/>
    <cellStyle name="Dollar (zero dec)" xfId="107"/>
    <cellStyle name="常规 10" xfId="108"/>
    <cellStyle name="好_测算结果 2" xfId="109"/>
    <cellStyle name="差_28四川_财力性转移支付2010年预算参考数 2" xfId="110"/>
    <cellStyle name="差_2008年一般预算支出预计 2" xfId="111"/>
    <cellStyle name="差_34青海_1 2" xfId="112"/>
    <cellStyle name="差_文体广播事业(按照总人口测算）—20080416_财力性转移支付2010年预算参考数 2" xfId="113"/>
    <cellStyle name="好_2015年社会保险基金预算草案表样（报人大） 2" xfId="114"/>
    <cellStyle name="好_县市旗测算20080508_不含人员经费系数" xfId="115"/>
    <cellStyle name="Percent_laroux" xfId="116"/>
    <cellStyle name="差_市辖区测算-新科目（20080626）_县市旗测算-新科目（含人口规模效应） 2" xfId="117"/>
    <cellStyle name="Check Cell" xfId="118"/>
    <cellStyle name="差_2008年全省汇总收支计算表 2" xfId="119"/>
    <cellStyle name="好_卫生(按照总人口测算）—20080416_财力性转移支付2010年预算参考数" xfId="120"/>
    <cellStyle name="差_教育(按照总人口测算）—20080416_不含人员经费系数 2" xfId="121"/>
    <cellStyle name="Calculation" xfId="122"/>
    <cellStyle name="好_缺口县区测算(按2007支出增长25%测算)" xfId="123"/>
    <cellStyle name="差_2006年27重庆" xfId="124"/>
    <cellStyle name="Bad 2" xfId="125"/>
    <cellStyle name="常规 11 3" xfId="126"/>
    <cellStyle name="差_M01-2(州市补助收入) 2" xfId="127"/>
    <cellStyle name="好_县市旗测算-新科目（20080626）_民生政策最低支出需求 2" xfId="128"/>
    <cellStyle name="差_检验表（调整后）" xfId="129"/>
    <cellStyle name="差_28四川_财力性转移支付2010年预算参考数" xfId="130"/>
    <cellStyle name="好_2016年科目0114 2" xfId="131"/>
    <cellStyle name="好_卫生(按照总人口测算）—20080416_民生政策最低支出需求_财力性转移支付2010年预算参考数 2" xfId="132"/>
    <cellStyle name="差_人员工资和公用经费 2" xfId="133"/>
    <cellStyle name="好_其他部门(按照总人口测算）—20080416_财力性转移支付2010年预算参考数 2" xfId="134"/>
    <cellStyle name="好_2007年收支情况及2008年收支预计表(汇总表)" xfId="135"/>
    <cellStyle name="差_数据--基础数据--预算组--2015年人代会预算部分--2015.01.20--人代会前第6稿--按姚局意见改--调市级项级明细_区县政府预算公开整改--表 2" xfId="136"/>
    <cellStyle name="差_河南 缺口县区测算(地方填报白)" xfId="137"/>
    <cellStyle name="Currency_1995" xfId="138"/>
    <cellStyle name="好_行政(燃修费)_县市旗测算-新科目（含人口规模效应）_财力性转移支付2010年预算参考数" xfId="139"/>
    <cellStyle name="差_文体广播事业(按照总人口测算）—20080416_不含人员经费系数_财力性转移支付2010年预算参考数" xfId="140"/>
    <cellStyle name="差_12滨州" xfId="141"/>
    <cellStyle name="差_县市旗测算-新科目（20080626）_县市旗测算-新科目（含人口规模效应） 2" xfId="142"/>
    <cellStyle name="差_其他部门(按照总人口测算）—20080416_民生政策最低支出需求" xfId="143"/>
    <cellStyle name="差_2007年收支情况及2008年收支预计表(汇总表)" xfId="144"/>
    <cellStyle name="好_县区合并测算20080423(按照各省比重）_民生政策最低支出需求_财力性转移支付2010年预算参考数 2" xfId="145"/>
    <cellStyle name="Accent5 3" xfId="146"/>
    <cellStyle name="好_县市旗测算-新科目（20080626）_县市旗测算-新科目（含人口规模效应）_财力性转移支付2010年预算参考数" xfId="147"/>
    <cellStyle name="差_27重庆_财力性转移支付2010年预算参考数 2" xfId="148"/>
    <cellStyle name="超级链接 2" xfId="149"/>
    <cellStyle name="差_平邑" xfId="150"/>
    <cellStyle name="差_2015年社会保险基金预算草案表样（报人大） 2" xfId="151"/>
    <cellStyle name="Accent2_2006年33甘肃" xfId="152"/>
    <cellStyle name="好_河南 缺口县区测算(地方填报) 2" xfId="153"/>
    <cellStyle name="差_青海 缺口县区测算(地方填报)" xfId="154"/>
    <cellStyle name="差_1110洱源县_财力性转移支付2010年预算参考数" xfId="155"/>
    <cellStyle name="好_平邑" xfId="156"/>
    <cellStyle name="标题 2 2" xfId="157"/>
    <cellStyle name="差_农林水和城市维护标准支出20080505－县区合计_财力性转移支付2010年预算参考数 2" xfId="158"/>
    <cellStyle name="HEADING2" xfId="159"/>
    <cellStyle name="差_核定人数下发表 2" xfId="160"/>
    <cellStyle name="差_附表_财力性转移支付2010年预算参考数" xfId="161"/>
    <cellStyle name="Accent5 - 20% 2" xfId="162"/>
    <cellStyle name="输入 2" xfId="163"/>
    <cellStyle name="差_核定人数下发表_财力性转移支付2010年预算参考数 2" xfId="164"/>
    <cellStyle name="差_教育(按照总人口测算）—20080416_财力性转移支付2010年预算参考数" xfId="165"/>
    <cellStyle name="好_总人口 2" xfId="166"/>
    <cellStyle name="差_县市旗测算-新科目（20080627）_民生政策最低支出需求_财力性转移支付2010年预算参考数 2" xfId="167"/>
    <cellStyle name="差_县区合并测算20080423(按照各省比重）_县市旗测算-新科目（含人口规模效应）_财力性转移支付2010年预算参考数" xfId="168"/>
    <cellStyle name="Accent5" xfId="169"/>
    <cellStyle name="差_安徽 缺口县区测算(地方填报)1 2" xfId="170"/>
    <cellStyle name="好_县市旗测算20080508_财力性转移支付2010年预算参考数 2" xfId="171"/>
    <cellStyle name="差_2016年科目0114 2" xfId="172"/>
    <cellStyle name="好_14安徽_财力性转移支付2010年预算参考数 2" xfId="173"/>
    <cellStyle name="差_2" xfId="174"/>
    <cellStyle name="好_2007年一般预算支出剔除" xfId="175"/>
    <cellStyle name="差_2007年一般预算支出剔除_财力性转移支付2010年预算参考数" xfId="176"/>
    <cellStyle name="差_安徽 缺口县区测算(地方填报)1" xfId="177"/>
    <cellStyle name="好_行政(燃修费)" xfId="178"/>
    <cellStyle name="差_2006年33甘肃" xfId="179"/>
    <cellStyle name="差_行政(燃修费)" xfId="180"/>
    <cellStyle name="Accent4 - 60%" xfId="181"/>
    <cellStyle name="Accent4 - 40% 2" xfId="182"/>
    <cellStyle name="好_03昭通 2" xfId="183"/>
    <cellStyle name="差_07临沂" xfId="184"/>
    <cellStyle name="Accent6 - 40%" xfId="185"/>
    <cellStyle name="20% - 强调文字颜色 3 2 2" xfId="186"/>
    <cellStyle name="好_卫生(按照总人口测算）—20080416_县市旗测算-新科目（含人口规模效应）" xfId="187"/>
    <cellStyle name="百分比 2" xfId="188"/>
    <cellStyle name="Accent2 - 20% 2" xfId="189"/>
    <cellStyle name="差_行政(燃修费)_不含人员经费系数" xfId="190"/>
    <cellStyle name="20% - 强调文字颜色 2 2" xfId="191"/>
    <cellStyle name="差_县区合并测算20080423(按照各省比重）_民生政策最低支出需求_财力性转移支付2010年预算参考数" xfId="192"/>
    <cellStyle name="差_分县成本差异系数_不含人员经费系数 2" xfId="193"/>
    <cellStyle name="差_缺口县区测算(按核定人数)_财力性转移支付2010年预算参考数 2" xfId="194"/>
    <cellStyle name="差_汇总表提前告知区县 2" xfId="195"/>
    <cellStyle name="差_12滨州_财力性转移支付2010年预算参考数" xfId="196"/>
    <cellStyle name="警告文本 2" xfId="197"/>
    <cellStyle name="Accent1 - 60%" xfId="198"/>
    <cellStyle name="差_同德 2" xfId="199"/>
    <cellStyle name="好_行政公检法测算 2" xfId="200"/>
    <cellStyle name="差_人员工资和公用经费2_财力性转移支付2010年预算参考数 2" xfId="201"/>
    <cellStyle name="Calculation 2" xfId="202"/>
    <cellStyle name="差_成本差异系数_财力性转移支付2010年预算参考数 2" xfId="203"/>
    <cellStyle name="差_2008年全省汇总收支计算表_财力性转移支付2010年预算参考数 2" xfId="204"/>
    <cellStyle name="差_11大理_财力性转移支付2010年预算参考数" xfId="205"/>
    <cellStyle name="差_同德" xfId="206"/>
    <cellStyle name="好_行政公检法测算" xfId="207"/>
    <cellStyle name="差_2007一般预算支出口径剔除表_财力性转移支付2010年预算参考数" xfId="208"/>
    <cellStyle name="差_2006年30云南 2" xfId="209"/>
    <cellStyle name="好_530623_2006年县级财政报表附表" xfId="210"/>
    <cellStyle name="好_行政（人员）_不含人员经费系数_财力性转移支付2010年预算参考数 2" xfId="211"/>
    <cellStyle name="差_22湖南" xfId="212"/>
    <cellStyle name="好_分县成本差异系数_财力性转移支付2010年预算参考数 2" xfId="213"/>
    <cellStyle name="差_2016人代会附表（2015-9-11）（姚局）-财经委 2" xfId="214"/>
    <cellStyle name="Date" xfId="215"/>
    <cellStyle name="好_县区合并测算20080423(按照各省比重）_县市旗测算-新科目（含人口规模效应） 2" xfId="216"/>
    <cellStyle name="好_行政（人员）_不含人员经费系数_财力性转移支付2010年预算参考数" xfId="217"/>
    <cellStyle name="Normal_#10-Headcount" xfId="218"/>
    <cellStyle name="差_县区合并测算20080423(按照各省比重）_不含人员经费系数" xfId="219"/>
    <cellStyle name="好_34青海" xfId="220"/>
    <cellStyle name="差_0502通海县 2" xfId="221"/>
    <cellStyle name="60% - 强调文字颜色 3 2 2" xfId="222"/>
    <cellStyle name="20% - 强调文字颜色 3 2" xfId="223"/>
    <cellStyle name="好_其他部门(按照总人口测算）—20080416_民生政策最低支出需求_财力性转移支付2010年预算参考数 2" xfId="224"/>
    <cellStyle name="差_2007年一般预算支出剔除 2" xfId="225"/>
    <cellStyle name="好_市辖区测算20080510_民生政策最低支出需求_财力性转移支付2010年预算参考数" xfId="226"/>
    <cellStyle name="差_青海 缺口县区测算(地方填报)_财力性转移支付2010年预算参考数" xfId="227"/>
    <cellStyle name="强调 1 2" xfId="228"/>
    <cellStyle name="好_县市旗测算20080508_民生政策最低支出需求_财力性转移支付2010年预算参考数 2" xfId="229"/>
    <cellStyle name="20% - Accent4 2" xfId="230"/>
    <cellStyle name="好_14安徽" xfId="231"/>
    <cellStyle name="40% - 强调文字颜色 1 2" xfId="232"/>
    <cellStyle name="好_2006年27重庆" xfId="233"/>
    <cellStyle name="好_教育(按照总人口测算）—20080416_不含人员经费系数_财力性转移支付2010年预算参考数 2" xfId="234"/>
    <cellStyle name="40% - 强调文字颜色 4 2" xfId="235"/>
    <cellStyle name="Note" xfId="236"/>
    <cellStyle name="好_县市旗测算-新科目（20080626）_不含人员经费系数_财力性转移支付2010年预算参考数 2" xfId="237"/>
    <cellStyle name="Accent3 - 40% 2" xfId="238"/>
    <cellStyle name="差_行政（人员）_县市旗测算-新科目（含人口规模效应）_财力性转移支付2010年预算参考数 2" xfId="239"/>
    <cellStyle name="差_2006年22湖南" xfId="240"/>
    <cellStyle name="差_测算结果_财力性转移支付2010年预算参考数" xfId="241"/>
    <cellStyle name="差_行政(燃修费)_县市旗测算-新科目（含人口规模效应）" xfId="242"/>
    <cellStyle name="40% - Accent6 2" xfId="243"/>
    <cellStyle name="好_1_财力性转移支付2010年预算参考数" xfId="244"/>
    <cellStyle name="Accent1" xfId="245"/>
    <cellStyle name="差_2006年22湖南_财力性转移支付2010年预算参考数" xfId="246"/>
    <cellStyle name="好_行政(燃修费) 2" xfId="247"/>
    <cellStyle name="差_1_财力性转移支付2010年预算参考数" xfId="248"/>
    <cellStyle name="差_34青海_1_财力性转移支付2010年预算参考数" xfId="249"/>
    <cellStyle name="好_卫生部门 2" xfId="250"/>
    <cellStyle name="差_安徽 缺口县区测算(地方填报)1_财力性转移支付2010年预算参考数 2" xfId="251"/>
    <cellStyle name="差_市辖区测算20080510_财力性转移支付2010年预算参考数" xfId="252"/>
    <cellStyle name="小数 2" xfId="253"/>
    <cellStyle name="差_民生政策最低支出需求_财力性转移支付2010年预算参考数 2" xfId="254"/>
    <cellStyle name="强调 1" xfId="255"/>
    <cellStyle name="差_2008计算资料（8月5） 2" xfId="256"/>
    <cellStyle name="好_2006年水利统计指标统计表_财力性转移支付2010年预算参考数 2" xfId="257"/>
    <cellStyle name="好_云南 缺口县区测算(地方填报)" xfId="258"/>
    <cellStyle name="好_11大理_财力性转移支付2010年预算参考数 2" xfId="259"/>
    <cellStyle name="差_县市旗测算-新科目（20080627）_县市旗测算-新科目（含人口规模效应） 2" xfId="260"/>
    <cellStyle name="差_2006年27重庆_财力性转移支付2010年预算参考数" xfId="261"/>
    <cellStyle name="差_分县成本差异系数_财力性转移支付2010年预算参考数 2" xfId="262"/>
    <cellStyle name="差_缺口县区测算(按核定人数)" xfId="263"/>
    <cellStyle name="差_山东省民生支出标准_财力性转移支付2010年预算参考数 2" xfId="264"/>
    <cellStyle name="差_27重庆_财力性转移支付2010年预算参考数" xfId="265"/>
    <cellStyle name="差_530629_2006年县级财政报表附表 2" xfId="266"/>
    <cellStyle name="差_2008年支出调整 2" xfId="267"/>
    <cellStyle name="差_行政公检法测算_民生政策最低支出需求_财力性转移支付2010年预算参考数" xfId="268"/>
    <cellStyle name="差_成本差异系数_财力性转移支付2010年预算参考数" xfId="269"/>
    <cellStyle name="差_市辖区测算20080510_民生政策最低支出需求_财力性转移支付2010年预算参考数 2" xfId="270"/>
    <cellStyle name="差_2007年收支情况及2008年收支预计表(汇总表)_财力性转移支付2010年预算参考数" xfId="271"/>
    <cellStyle name="差_文体广播事业(按照总人口测算）—20080416_县市旗测算-新科目（含人口规模效应）_财力性转移支付2010年预算参考数" xfId="272"/>
    <cellStyle name="Accent4 - 20%" xfId="273"/>
    <cellStyle name="ColLevel_0" xfId="274"/>
    <cellStyle name="好_缺口县区测算(按2007支出增长25%测算) 2" xfId="275"/>
    <cellStyle name="好_22湖南_财力性转移支付2010年预算参考数" xfId="276"/>
    <cellStyle name="Warning Text 2" xfId="277"/>
    <cellStyle name="适中 2" xfId="278"/>
    <cellStyle name="差_2015年社会保险基金预算草案表样（报人大）" xfId="279"/>
    <cellStyle name="好_09黑龙江 2" xfId="280"/>
    <cellStyle name="好_河南 缺口县区测算(地方填报)" xfId="281"/>
    <cellStyle name="好_缺口县区测算（11.13）_财力性转移支付2010年预算参考数" xfId="282"/>
    <cellStyle name="差_0605石屏县_财力性转移支付2010年预算参考数" xfId="283"/>
    <cellStyle name="差_行政（人员）_民生政策最低支出需求_财力性转移支付2010年预算参考数 2" xfId="284"/>
    <cellStyle name="差_县市旗测算-新科目（20080626）_民生政策最低支出需求" xfId="285"/>
    <cellStyle name="好_县市旗测算-新科目（20080627）_民生政策最低支出需求_财力性转移支付2010年预算参考数" xfId="286"/>
    <cellStyle name="差_第五部分(才淼、饶永宏） 2" xfId="287"/>
    <cellStyle name="差_行政(燃修费)_民生政策最低支出需求_财力性转移支付2010年预算参考数" xfId="288"/>
    <cellStyle name="差_一般预算支出口径剔除表 2" xfId="289"/>
    <cellStyle name="标题 5" xfId="290"/>
    <cellStyle name="好_卫生(按照总人口测算）—20080416_不含人员经费系数_财力性转移支付2010年预算参考数 2" xfId="291"/>
    <cellStyle name="好_市辖区测算-新科目（20080626） 2" xfId="292"/>
    <cellStyle name="差_自行调整差异系数顺序_财力性转移支付2010年预算参考数" xfId="293"/>
    <cellStyle name="差_Book1_财力性转移支付2010年预算参考数 2" xfId="294"/>
    <cellStyle name="差_平邑 2" xfId="295"/>
    <cellStyle name="差_11大理_财力性转移支付2010年预算参考数 2" xfId="296"/>
    <cellStyle name="差_行政(燃修费) 2" xfId="297"/>
    <cellStyle name="Accent4 - 60% 2" xfId="298"/>
    <cellStyle name="差_2006年33甘肃 2" xfId="299"/>
    <cellStyle name="差_山东省民生支出标准_财力性转移支付2010年预算参考数" xfId="300"/>
    <cellStyle name="常规 13 2" xfId="301"/>
    <cellStyle name="差_行政公检法测算_民生政策最低支出需求 2" xfId="302"/>
    <cellStyle name="好_03昭通" xfId="303"/>
    <cellStyle name="差_报表" xfId="304"/>
    <cellStyle name="差_县市旗测算-新科目（20080627）_不含人员经费系数 2" xfId="305"/>
    <cellStyle name="好_县区合并测算20080423(按照各省比重）_民生政策最低支出需求" xfId="306"/>
    <cellStyle name="差_其他部门(按照总人口测算）—20080416_民生政策最低支出需求 2" xfId="307"/>
    <cellStyle name="好_14安徽 2" xfId="308"/>
    <cellStyle name="40% - 强调文字颜色 1 2 2" xfId="309"/>
    <cellStyle name="差_20河南_财力性转移支付2010年预算参考数 2" xfId="310"/>
    <cellStyle name="差_530623_2006年县级财政报表附表 2" xfId="311"/>
    <cellStyle name="表标题 2" xfId="312"/>
    <cellStyle name="差_云南省2008年转移支付测算——州市本级考核部分及政策性测算_财力性转移支付2010年预算参考数" xfId="313"/>
    <cellStyle name="好_汇总_财力性转移支付2010年预算参考数 2" xfId="314"/>
    <cellStyle name="差_14安徽_财力性转移支付2010年预算参考数" xfId="315"/>
    <cellStyle name="差_成本差异系数（含人口规模）" xfId="316"/>
    <cellStyle name="好_卫生部门" xfId="317"/>
    <cellStyle name="Accent2 - 40% 2" xfId="318"/>
    <cellStyle name="好_人员工资和公用经费3 2" xfId="319"/>
    <cellStyle name="差_缺口县区测算_财力性转移支付2010年预算参考数" xfId="320"/>
    <cellStyle name="20% - Accent3" xfId="321"/>
    <cellStyle name="?鹎%U龡&amp;H齲_x0001_C铣_x0014__x0007__x0001__x0001_" xfId="322"/>
    <cellStyle name="好_行政公检法测算_县市旗测算-新科目（含人口规模效应）_财力性转移支付2010年预算参考数" xfId="323"/>
    <cellStyle name="差_县市旗测算-新科目（20080626）_财力性转移支付2010年预算参考数" xfId="324"/>
    <cellStyle name="好_卫生(按照总人口测算）—20080416_民生政策最低支出需求" xfId="325"/>
    <cellStyle name="差_30云南_1" xfId="326"/>
    <cellStyle name="差_市辖区测算-新科目（20080626）_民生政策最低支出需求_财力性转移支付2010年预算参考数" xfId="327"/>
    <cellStyle name="差_行政（人员）_财力性转移支付2010年预算参考数" xfId="328"/>
    <cellStyle name="常规 2_004-2010年增消两税返还情况表" xfId="329"/>
    <cellStyle name="差_危改资金测算_财力性转移支付2010年预算参考数 2" xfId="330"/>
    <cellStyle name="表标题" xfId="331"/>
    <cellStyle name="好_文体广播事业(按照总人口测算）—20080416_民生政策最低支出需求_财力性转移支付2010年预算参考数" xfId="332"/>
    <cellStyle name="差_市辖区测算20080510_不含人员经费系数 2" xfId="333"/>
    <cellStyle name="20% - Accent4" xfId="334"/>
    <cellStyle name="差_核定人数对比_财力性转移支付2010年预算参考数 2" xfId="335"/>
    <cellStyle name="Accent6 - 60% 2" xfId="336"/>
    <cellStyle name="60% - 强调文字颜色 6 2" xfId="337"/>
    <cellStyle name="好_测算结果汇总_财力性转移支付2010年预算参考数 2" xfId="338"/>
    <cellStyle name="差_其他部门(按照总人口测算）—20080416_不含人员经费系数" xfId="339"/>
    <cellStyle name="差_30云南_1_财力性转移支付2010年预算参考数" xfId="340"/>
    <cellStyle name="差_市辖区测算20080510_不含人员经费系数" xfId="341"/>
    <cellStyle name="输出 2 2" xfId="342"/>
    <cellStyle name="60% - Accent6 2" xfId="343"/>
    <cellStyle name="好_县市旗测算20080508" xfId="344"/>
    <cellStyle name="Heading 3" xfId="345"/>
    <cellStyle name="好_20河南_财力性转移支付2010年预算参考数" xfId="346"/>
    <cellStyle name="好_gdp 2" xfId="347"/>
    <cellStyle name="千位[0]_(人代会用)" xfId="348"/>
    <cellStyle name="20% - Accent3 2" xfId="349"/>
    <cellStyle name="好_行政公检法测算_县市旗测算-新科目（含人口规模效应）_财力性转移支付2010年预算参考数 2" xfId="350"/>
    <cellStyle name="好_县市旗测算-新科目（20080626）_不含人员经费系数_财力性转移支付2010年预算参考数" xfId="351"/>
    <cellStyle name="Currency [0]" xfId="352"/>
    <cellStyle name="差_2007年收支情况及2008年收支预计表(汇总表) 2" xfId="353"/>
    <cellStyle name="20% - Accent1" xfId="354"/>
    <cellStyle name="差_分县成本差异系数 2" xfId="355"/>
    <cellStyle name="Accent1 - 20%" xfId="356"/>
    <cellStyle name="强调文字颜色 2 2 2" xfId="357"/>
    <cellStyle name="好_0502通海县 2" xfId="358"/>
    <cellStyle name="差_县市旗测算-新科目（20080626）_县市旗测算-新科目（含人口规模效应）_财力性转移支付2010年预算参考数" xfId="359"/>
    <cellStyle name="差_县市旗测算20080508_民生政策最低支出需求_财力性转移支付2010年预算参考数 2" xfId="360"/>
    <cellStyle name="Header2" xfId="361"/>
    <cellStyle name="差_农林水和城市维护标准支出20080505－县区合计_县市旗测算-新科目（含人口规模效应） 2" xfId="362"/>
    <cellStyle name="好_1110洱源县_财力性转移支付2010年预算参考数" xfId="363"/>
    <cellStyle name="百分比 3" xfId="364"/>
    <cellStyle name="好_文体广播事业(按照总人口测算）—20080416_不含人员经费系数_财力性转移支付2010年预算参考数" xfId="365"/>
    <cellStyle name="差_0605石屏县 2" xfId="366"/>
    <cellStyle name="60% - Accent1 2" xfId="367"/>
    <cellStyle name="好_11大理_财力性转移支付2010年预算参考数" xfId="368"/>
    <cellStyle name="20% - Accent5" xfId="369"/>
    <cellStyle name="好_山东省民生支出标准_财力性转移支付2010年预算参考数" xfId="370"/>
    <cellStyle name="差_2006年28四川" xfId="371"/>
    <cellStyle name="差_第一部分：综合全" xfId="372"/>
    <cellStyle name="差_县市旗测算-新科目（20080627）_县市旗测算-新科目（含人口规模效应）" xfId="373"/>
    <cellStyle name="差_县区合并测算20080421_民生政策最低支出需求" xfId="374"/>
    <cellStyle name="差_M01-2(州市补助收入)" xfId="375"/>
    <cellStyle name="差_05潍坊 2" xfId="376"/>
    <cellStyle name="Accent1 - 40%" xfId="377"/>
    <cellStyle name="20% - Accent2" xfId="378"/>
    <cellStyle name="好_河南 缺口县区测算(地方填报白) 2" xfId="379"/>
    <cellStyle name="好_自行调整差异系数顺序_财力性转移支付2010年预算参考数" xfId="380"/>
    <cellStyle name="40% - Accent1" xfId="381"/>
    <cellStyle name="好_汇总-县级财政报表附表 2" xfId="382"/>
    <cellStyle name="好_Book1 2" xfId="383"/>
    <cellStyle name="好_28四川_财力性转移支付2010年预算参考数" xfId="384"/>
    <cellStyle name="好_核定人数下发表_财力性转移支付2010年预算参考数 2" xfId="385"/>
    <cellStyle name="差_2016人代会附表（2015-9-11）（姚局）-财经委" xfId="386"/>
    <cellStyle name="Heading 2" xfId="387"/>
    <cellStyle name="好_2008年支出核定 2" xfId="388"/>
    <cellStyle name="好_报表" xfId="389"/>
    <cellStyle name="差_22湖南_财力性转移支付2010年预算参考数 2" xfId="390"/>
    <cellStyle name="差_市辖区测算-新科目（20080626）_民生政策最低支出需求 2" xfId="391"/>
    <cellStyle name="好_05潍坊 2" xfId="392"/>
    <cellStyle name="好_县区合并测算20080421_财力性转移支付2010年预算参考数 2" xfId="393"/>
    <cellStyle name="Accent6 - 40% 2" xfId="394"/>
    <cellStyle name="40% - 强调文字颜色 2 2" xfId="395"/>
    <cellStyle name="好_其他部门(按照总人口测算）—20080416_民生政策最低支出需求 2" xfId="396"/>
    <cellStyle name="好_M01-2(州市补助收入)" xfId="397"/>
    <cellStyle name="差_文体广播部门" xfId="398"/>
    <cellStyle name="好_成本差异系数（含人口规模）_财力性转移支付2010年预算参考数 2" xfId="399"/>
    <cellStyle name="差_云南 缺口县区测算(地方填报) 2" xfId="400"/>
    <cellStyle name="40% - Accent4" xfId="401"/>
    <cellStyle name="差_县市旗测算20080508_财力性转移支付2010年预算参考数 2" xfId="402"/>
    <cellStyle name="好_山东省民生支出标准" xfId="403"/>
    <cellStyle name="好_2007年一般预算支出剔除_财力性转移支付2010年预算参考数 2" xfId="404"/>
    <cellStyle name="差_27重庆 2" xfId="405"/>
    <cellStyle name="好_20河南" xfId="406"/>
    <cellStyle name="Accent3 - 60% 2" xfId="407"/>
    <cellStyle name="常规 10 2" xfId="408"/>
    <cellStyle name="差_行政（人员）" xfId="409"/>
    <cellStyle name="Accent5 2" xfId="410"/>
    <cellStyle name="差_分县成本差异系数_民生政策最低支出需求_财力性转移支付2010年预算参考数 2" xfId="411"/>
    <cellStyle name="差_测算结果汇总" xfId="412"/>
    <cellStyle name="好_文体广播事业(按照总人口测算）—20080416_民生政策最低支出需求 2" xfId="413"/>
    <cellStyle name="好_山东省民生支出标准 2" xfId="414"/>
    <cellStyle name="差_汇总表_财力性转移支付2010年预算参考数 2" xfId="415"/>
    <cellStyle name="好_县区合并测算20080423(按照各省比重）_县市旗测算-新科目（含人口规模效应）_财力性转移支付2010年预算参考数" xfId="416"/>
    <cellStyle name="差_12滨州_财力性转移支付2010年预算参考数 2" xfId="417"/>
    <cellStyle name="표준_0N-HANDLING " xfId="418"/>
    <cellStyle name="60% - 强调文字颜色 4 2 2" xfId="419"/>
    <cellStyle name="差_分县成本差异系数_民生政策最低支出需求" xfId="420"/>
    <cellStyle name="差_县市旗测算-新科目（20080626）_不含人员经费系数 2" xfId="421"/>
    <cellStyle name="差_5334_2006年迪庆县级财政报表附表" xfId="422"/>
    <cellStyle name="好_卫生(按照总人口测算）—20080416_民生政策最低支出需求_财力性转移支付2010年预算参考数" xfId="423"/>
    <cellStyle name="差_社保处下达区县2015年指标（第二批） 2" xfId="424"/>
    <cellStyle name="差_市辖区测算20080510_民生政策最低支出需求" xfId="425"/>
    <cellStyle name="40% - Accent5 2" xfId="426"/>
    <cellStyle name="差_28四川" xfId="427"/>
    <cellStyle name="差_云南省2008年转移支付测算——州市本级考核部分及政策性测算_财力性转移支付2010年预算参考数 2" xfId="428"/>
    <cellStyle name="警告文本 2 2" xfId="429"/>
    <cellStyle name="差_行政公检法测算 2" xfId="430"/>
    <cellStyle name="标题 1 2" xfId="431"/>
    <cellStyle name="差_测算结果汇总_财力性转移支付2010年预算参考数 2" xfId="432"/>
    <cellStyle name="差_县区合并测算20080423(按照各省比重）_县市旗测算-新科目（含人口规模效应）" xfId="433"/>
    <cellStyle name="差_同德_财力性转移支付2010年预算参考数" xfId="434"/>
    <cellStyle name="差_Book1_财力性转移支付2010年预算参考数" xfId="435"/>
    <cellStyle name="40% - 强调文字颜色 2 2 2" xfId="436"/>
    <cellStyle name="好_27重庆" xfId="437"/>
    <cellStyle name="Accent3" xfId="438"/>
    <cellStyle name="差_市辖区测算20080510_县市旗测算-新科目（含人口规模效应）_财力性转移支付2010年预算参考数" xfId="439"/>
    <cellStyle name="60% - Accent2" xfId="440"/>
    <cellStyle name="好_2006年30云南" xfId="441"/>
    <cellStyle name="差_农林水和城市维护标准支出20080505－县区合计_县市旗测算-新科目（含人口规模效应）" xfId="442"/>
    <cellStyle name="标题 3 2" xfId="443"/>
    <cellStyle name="好_汇总表_财力性转移支付2010年预算参考数 2" xfId="444"/>
    <cellStyle name="Header1" xfId="445"/>
    <cellStyle name="Accent2" xfId="446"/>
    <cellStyle name="强调文字颜色 5 2 2" xfId="447"/>
    <cellStyle name="好_县市旗测算-新科目（20080627）_民生政策最低支出需求" xfId="448"/>
    <cellStyle name="好 2 2" xfId="449"/>
    <cellStyle name="千分位[0]_ 白土" xfId="450"/>
    <cellStyle name="40% - 强调文字颜色 3 2" xfId="451"/>
    <cellStyle name="差_05潍坊" xfId="452"/>
    <cellStyle name="好_河南 缺口县区测算(地方填报白)" xfId="453"/>
    <cellStyle name="콤마_BOILER-CO1" xfId="454"/>
    <cellStyle name="20% - 强调文字颜色 5 2" xfId="455"/>
    <cellStyle name="Accent6 - 60%" xfId="456"/>
    <cellStyle name="40% - 强调文字颜色 3 2 2" xfId="457"/>
    <cellStyle name="差_市辖区测算20080510_不含人员经费系数_财力性转移支付2010年预算参考数 2" xfId="458"/>
    <cellStyle name="差_县市旗测算20080508_县市旗测算-新科目（含人口规模效应） 2" xfId="459"/>
    <cellStyle name="Accent5 - 60%" xfId="460"/>
    <cellStyle name="差_行政公检法测算_民生政策最低支出需求_财力性转移支付2010年预算参考数 2" xfId="461"/>
    <cellStyle name="差_2006年28四川_财力性转移支付2010年预算参考数" xfId="462"/>
    <cellStyle name="好_农林水和城市维护标准支出20080505－县区合计_县市旗测算-新科目（含人口规模效应）" xfId="463"/>
    <cellStyle name="差_分县成本差异系数_不含人员经费系数_财力性转移支付2010年预算参考数 2" xfId="464"/>
    <cellStyle name="好_云南省2008年转移支付测算——州市本级考核部分及政策性测算" xfId="465"/>
    <cellStyle name="千位分隔 3 2" xfId="466"/>
    <cellStyle name="40% - 强调文字颜色 4 2 2" xfId="467"/>
    <cellStyle name="40% - 强调文字颜色 5 2 2" xfId="468"/>
    <cellStyle name="Neutral" xfId="469"/>
    <cellStyle name="好_2007一般预算支出口径剔除表" xfId="470"/>
    <cellStyle name="好_其他部门(按照总人口测算）—20080416_不含人员经费系数" xfId="471"/>
    <cellStyle name="好_文体广播事业(按照总人口测算）—20080416_县市旗测算-新科目（含人口规模效应） 2" xfId="472"/>
    <cellStyle name="Comma [0]" xfId="473"/>
    <cellStyle name="好_34青海_1" xfId="474"/>
    <cellStyle name="差_Book2_财力性转移支付2010年预算参考数 2" xfId="475"/>
    <cellStyle name="差_行政公检法测算_不含人员经费系数" xfId="476"/>
    <cellStyle name="40% - 强调文字颜色 6 2" xfId="477"/>
    <cellStyle name="差_行政公检法测算_不含人员经费系数_财力性转移支付2010年预算参考数" xfId="478"/>
    <cellStyle name="差_03昭通" xfId="479"/>
    <cellStyle name="好_总人口" xfId="480"/>
    <cellStyle name="好_22湖南_财力性转移支付2010年预算参考数 2" xfId="481"/>
    <cellStyle name="适中 2 2" xfId="482"/>
    <cellStyle name="百分比 5 2" xfId="483"/>
    <cellStyle name="差_行政公检法测算" xfId="484"/>
    <cellStyle name="40% - 强调文字颜色 6 2 2" xfId="485"/>
    <cellStyle name="差_行政公检法测算_不含人员经费系数 2" xfId="486"/>
    <cellStyle name="差_县区合并测算20080421_民生政策最低支出需求_财力性转移支付2010年预算参考数" xfId="487"/>
    <cellStyle name="百分比 4" xfId="488"/>
    <cellStyle name="差_县市旗测算-新科目（20080627）_县市旗测算-新科目（含人口规模效应）_财力性转移支付2010年预算参考数" xfId="489"/>
    <cellStyle name="差_县市旗测算20080508_民生政策最低支出需求" xfId="490"/>
    <cellStyle name="Accent4" xfId="491"/>
    <cellStyle name="差_县区合并测算20080423(按照各省比重）" xfId="492"/>
    <cellStyle name="差_1_财力性转移支付2010年预算参考数 2" xfId="493"/>
    <cellStyle name="强调文字颜色 1 2" xfId="494"/>
    <cellStyle name="60% - 强调文字颜色 4 2" xfId="495"/>
    <cellStyle name="差_县市旗测算20080508_不含人员经费系数_财力性转移支付2010年预算参考数" xfId="496"/>
    <cellStyle name="差_行政（人员）_县市旗测算-新科目（含人口规模效应） 2" xfId="497"/>
    <cellStyle name="Comma_1995" xfId="498"/>
    <cellStyle name="常规 2 2" xfId="499"/>
    <cellStyle name="差_其他部门(按照总人口测算）—20080416_财力性转移支付2010年预算参考数" xfId="500"/>
    <cellStyle name="好_Book2_财力性转移支付2010年预算参考数 2" xfId="501"/>
    <cellStyle name="Grey" xfId="502"/>
    <cellStyle name="Accent6 - 20%" xfId="503"/>
    <cellStyle name="差_30云南_1 2" xfId="504"/>
    <cellStyle name="差_行政(燃修费)_县市旗测算-新科目（含人口规模效应） 2" xfId="505"/>
    <cellStyle name="Bad" xfId="506"/>
    <cellStyle name="好_2006年30云南 2" xfId="507"/>
    <cellStyle name="60% - Accent2 2" xfId="508"/>
    <cellStyle name="差_市辖区测算20080510_县市旗测算-新科目（含人口规模效应）_财力性转移支付2010年预算参考数 2" xfId="509"/>
    <cellStyle name="好_0605石屏县_财力性转移支付2010年预算参考数 2" xfId="510"/>
    <cellStyle name="60% - Accent3" xfId="511"/>
    <cellStyle name="差_34青海_1" xfId="512"/>
    <cellStyle name="好_缺口县区测算（11.13）_财力性转移支付2010年预算参考数 2" xfId="513"/>
    <cellStyle name="差_行政（人员）_不含人员经费系数 2" xfId="514"/>
    <cellStyle name="好_缺口县区测算(按核定人数)" xfId="515"/>
    <cellStyle name="好_30云南 2" xfId="516"/>
    <cellStyle name="常规 2 3" xfId="517"/>
    <cellStyle name="好_Book2_财力性转移支付2010年预算参考数" xfId="518"/>
    <cellStyle name="好_1110洱源县_财力性转移支付2010年预算参考数 2" xfId="519"/>
    <cellStyle name="差_1 2" xfId="520"/>
    <cellStyle name="差_缺口县区测算(按核定人数)_财力性转移支付2010年预算参考数" xfId="521"/>
    <cellStyle name="好_文体广播事业(按照总人口测算）—20080416_不含人员经费系数_财力性转移支付2010年预算参考数 2" xfId="522"/>
    <cellStyle name="好_34青海 2" xfId="523"/>
    <cellStyle name="好_其他部门(按照总人口测算）—20080416_不含人员经费系数_财力性转移支付2010年预算参考数" xfId="524"/>
    <cellStyle name="差_2006年22湖南 2" xfId="525"/>
    <cellStyle name="好_2006年28四川_财力性转移支付2010年预算参考数 2" xfId="526"/>
    <cellStyle name="60% - 强调文字颜色 1 2" xfId="527"/>
    <cellStyle name="好_34青海_1_财力性转移支付2010年预算参考数 2" xfId="528"/>
    <cellStyle name="常规 4_2008年横排表0721" xfId="529"/>
    <cellStyle name="汇总 2 2" xfId="530"/>
    <cellStyle name="好_5334_2006年迪庆县级财政报表附表" xfId="531"/>
    <cellStyle name="差_缺口县区测算（11.13）" xfId="532"/>
    <cellStyle name="差_汇总表" xfId="533"/>
    <cellStyle name="强调文字颜色 6 2 2" xfId="534"/>
    <cellStyle name="好_行政公检法测算_不含人员经费系数" xfId="535"/>
    <cellStyle name="常规 7 2 2" xfId="536"/>
    <cellStyle name="好_县区合并测算20080421_民生政策最低支出需求 2" xfId="537"/>
    <cellStyle name="输入 2 2" xfId="538"/>
    <cellStyle name="常规 12" xfId="539"/>
    <cellStyle name="输出" xfId="540" builtinId="21"/>
    <cellStyle name="Currency1" xfId="541"/>
    <cellStyle name="差_测算结果_财力性转移支付2010年预算参考数 2" xfId="542"/>
    <cellStyle name="差_县市旗测算-新科目（20080627）" xfId="543"/>
    <cellStyle name="好_安徽 缺口县区测算(地方填报)1" xfId="544"/>
    <cellStyle name="差_县区合并测算20080421_财力性转移支付2010年预算参考数 2" xfId="545"/>
    <cellStyle name="好_县区合并测算20080421_民生政策最低支出需求_财力性转移支付2010年预算参考数 2" xfId="546"/>
    <cellStyle name="好_人员工资和公用经费3_财力性转移支付2010年预算参考数" xfId="547"/>
    <cellStyle name="常规 14 2" xfId="548"/>
    <cellStyle name="已访问的超链接" xfId="549" builtinId="9"/>
    <cellStyle name="好_县区合并测算20080421_民生政策最低支出需求_财力性转移支付2010年预算参考数" xfId="550"/>
    <cellStyle name="常规 14" xfId="551"/>
    <cellStyle name="好_530629_2006年县级财政报表附表 2" xfId="552"/>
    <cellStyle name="好_27重庆_财力性转移支付2010年预算参考数" xfId="553"/>
    <cellStyle name="好_检验表（调整后）" xfId="554"/>
    <cellStyle name="好_5334_2006年迪庆县级财政报表附表 2" xfId="555"/>
    <cellStyle name="常规 2 4" xfId="556"/>
    <cellStyle name="差_0605石屏县" xfId="557"/>
    <cellStyle name="60% - Accent1" xfId="558"/>
    <cellStyle name="好_分县成本差异系数_民生政策最低支出需求" xfId="559"/>
    <cellStyle name="60% - 强调文字颜色 2 2 2" xfId="560"/>
    <cellStyle name="差_2006年34青海 2" xfId="561"/>
    <cellStyle name="Heading 1" xfId="562"/>
    <cellStyle name="好_00省级(打印) 2" xfId="563"/>
    <cellStyle name="好_县区合并测算20080421_县市旗测算-新科目（含人口规模效应）_财力性转移支付2010年预算参考数" xfId="564"/>
    <cellStyle name="差_缺口县区测算（11.13）_财力性转移支付2010年预算参考数" xfId="565"/>
    <cellStyle name="Total" xfId="566"/>
    <cellStyle name="好_附表 2" xfId="567"/>
    <cellStyle name="好_分县成本差异系数_民生政策最低支出需求 2" xfId="568"/>
    <cellStyle name="60% - 强调文字颜色 6 2 2" xfId="569"/>
    <cellStyle name="好_市辖区测算-新科目（20080626）_县市旗测算-新科目（含人口规模效应）" xfId="570"/>
    <cellStyle name="好_1_财力性转移支付2010年预算参考数 2" xfId="571"/>
    <cellStyle name="差_农林水和城市维护标准支出20080505－县区合计_县市旗测算-新科目（含人口规模效应）_财力性转移支付2010年预算参考数 2" xfId="572"/>
    <cellStyle name="好_分析缺口率" xfId="573"/>
    <cellStyle name="差_县市旗测算-新科目（20080626）_民生政策最低支出需求_财力性转移支付2010年预算参考数" xfId="574"/>
    <cellStyle name="好_行政(燃修费)_县市旗测算-新科目（含人口规模效应）_财力性转移支付2010年预算参考数 2" xfId="575"/>
    <cellStyle name="好_文体广播事业(按照总人口测算）—20080416" xfId="576"/>
    <cellStyle name="好_行政（人员）_财力性转移支付2010年预算参考数" xfId="577"/>
    <cellStyle name="好_农林水和城市维护标准支出20080505－县区合计_民生政策最低支出需求_财力性转移支付2010年预算参考数 2" xfId="578"/>
    <cellStyle name="好_行政（人员）_财力性转移支付2010年预算参考数 2" xfId="579"/>
    <cellStyle name="Check Cell 2" xfId="580"/>
    <cellStyle name="好_测算结果汇总_财力性转移支付2010年预算参考数" xfId="581"/>
    <cellStyle name="好_行政公检法测算_不含人员经费系数_财力性转移支付2010年预算参考数" xfId="582"/>
    <cellStyle name="好_县市旗测算-新科目（20080626）_财力性转移支付2010年预算参考数" xfId="583"/>
    <cellStyle name="差_农林水和城市维护标准支出20080505－县区合计_民生政策最低支出需求_财力性转移支付2010年预算参考数" xfId="584"/>
    <cellStyle name="好_市辖区测算-新科目（20080626）_县市旗测算-新科目（含人口规模效应） 2" xfId="585"/>
    <cellStyle name="好_卫生部门_财力性转移支付2010年预算参考数" xfId="586"/>
    <cellStyle name="注释 2" xfId="587"/>
    <cellStyle name="差_2007一般预算支出口径剔除表_财力性转移支付2010年预算参考数 2" xfId="588"/>
    <cellStyle name="好_市辖区测算20080510_县市旗测算-新科目（含人口规模效应） 2" xfId="589"/>
    <cellStyle name="差_不含人员经费系数_财力性转移支付2010年预算参考数" xfId="590"/>
    <cellStyle name="Heading 4 2" xfId="591"/>
    <cellStyle name="差_核定人数对比_财力性转移支付2010年预算参考数" xfId="592"/>
    <cellStyle name="好_汇总 2" xfId="593"/>
    <cellStyle name="好_2008年全省汇总收支计算表_财力性转移支付2010年预算参考数" xfId="594"/>
    <cellStyle name="60% - Accent5 2" xfId="595"/>
    <cellStyle name="好_县市旗测算-新科目（20080627）_县市旗测算-新科目（含人口规模效应） 2" xfId="596"/>
    <cellStyle name="样式 1" xfId="597"/>
    <cellStyle name="好_核定人数对比" xfId="598"/>
    <cellStyle name="差_县区合并测算20080423(按照各省比重）_财力性转移支付2010年预算参考数" xfId="599"/>
    <cellStyle name="好_汇总_财力性转移支付2010年预算参考数" xfId="600"/>
    <cellStyle name="好_汇总表提前告知区县" xfId="601"/>
    <cellStyle name="好_12滨州_财力性转移支付2010年预算参考数 2" xfId="602"/>
    <cellStyle name="好_市辖区测算-新科目（20080626）_不含人员经费系数 2" xfId="603"/>
    <cellStyle name="好_丽江汇总" xfId="604"/>
    <cellStyle name="常规 27 2" xfId="605"/>
    <cellStyle name="好_文体广播事业(按照总人口测算）—20080416_财力性转移支付2010年预算参考数" xfId="606"/>
    <cellStyle name="好_教育(按照总人口测算）—20080416" xfId="607"/>
    <cellStyle name="差_成本差异系数（含人口规模）_财力性转移支付2010年预算参考数" xfId="608"/>
    <cellStyle name="好_人员工资和公用经费2 2" xfId="609"/>
    <cellStyle name="好_2008年支出调整 2" xfId="610"/>
    <cellStyle name="好_县市旗测算-新科目（20080626）_民生政策最低支出需求" xfId="611"/>
    <cellStyle name="常规 18" xfId="612"/>
    <cellStyle name="常规 23" xfId="613"/>
    <cellStyle name="好_行政（人员）_县市旗测算-新科目（含人口规模效应）_财力性转移支付2010年预算参考数" xfId="614"/>
    <cellStyle name="差_县市旗测算-新科目（20080627）_民生政策最低支出需求" xfId="615"/>
    <cellStyle name="好_县市旗测算20080508_财力性转移支付2010年预算参考数" xfId="616"/>
    <cellStyle name="差_平邑_财力性转移支付2010年预算参考数 2" xfId="617"/>
    <cellStyle name="好_民生政策最低支出需求_财力性转移支付2010年预算参考数" xfId="618"/>
    <cellStyle name="差_市辖区测算-新科目（20080626）_财力性转移支付2010年预算参考数" xfId="619"/>
    <cellStyle name="好_农林水和城市维护标准支出20080505－县区合计 2" xfId="620"/>
    <cellStyle name="好_卫生(按照总人口测算）—20080416_财力性转移支付2010年预算参考数 2" xfId="621"/>
    <cellStyle name="好_农林水和城市维护标准支出20080505－县区合计_不含人员经费系数_财力性转移支付2010年预算参考数" xfId="622"/>
    <cellStyle name="好_Book1_财力性转移支付2010年预算参考数 2" xfId="623"/>
    <cellStyle name="差_gdp" xfId="624"/>
    <cellStyle name="差_20河南 2" xfId="625"/>
    <cellStyle name="超链接" xfId="626" builtinId="8"/>
    <cellStyle name="好_平邑_财力性转移支付2010年预算参考数 2" xfId="627"/>
    <cellStyle name="好_农林水和城市维护标准支出20080505－县区合计_财力性转移支付2010年预算参考数" xfId="628"/>
    <cellStyle name="好_农林水和城市维护标准支出20080505－县区合计_不含人员经费系数_财力性转移支付2010年预算参考数 2" xfId="629"/>
    <cellStyle name="40% - Accent6" xfId="630"/>
    <cellStyle name="好_行政公检法测算_财力性转移支付2010年预算参考数" xfId="631"/>
    <cellStyle name="常规 4 2 2" xfId="632"/>
    <cellStyle name="好_附表_财力性转移支付2010年预算参考数 2" xfId="633"/>
    <cellStyle name="链接单元格" xfId="634" builtinId="24"/>
    <cellStyle name="差_农林水和城市维护标准支出20080505－县区合计_民生政策最低支出需求 2" xfId="635"/>
    <cellStyle name="好_农林水和城市维护标准支出20080505－县区合计_民生政策最低支出需求" xfId="636"/>
    <cellStyle name="强调文字颜色 3 2 2" xfId="637"/>
    <cellStyle name="好_核定人数下发表 2" xfId="638"/>
    <cellStyle name="好_县区合并测算20080423(按照各省比重）_财力性转移支付2010年预算参考数" xfId="639"/>
    <cellStyle name="好_检验表" xfId="640"/>
    <cellStyle name="好_其他部门(按照总人口测算）—20080416_民生政策最低支出需求_财力性转移支付2010年预算参考数" xfId="641"/>
    <cellStyle name="Output 2" xfId="642"/>
    <cellStyle name="差_0605石屏县_财力性转移支付2010年预算参考数 2" xfId="643"/>
    <cellStyle name="差_汇总表4_财力性转移支付2010年预算参考数 2" xfId="644"/>
    <cellStyle name="好_2006年水利统计指标统计表" xfId="645"/>
    <cellStyle name="好_M01-2(州市补助收入) 2" xfId="646"/>
    <cellStyle name="Accent1_2006年33甘肃" xfId="647"/>
    <cellStyle name="常规 3" xfId="648"/>
    <cellStyle name="强调文字颜色 2" xfId="649" builtinId="33"/>
    <cellStyle name="常规 3 2" xfId="650"/>
    <cellStyle name="好_市辖区测算20080510_不含人员经费系数" xfId="651"/>
    <cellStyle name="小数" xfId="652"/>
    <cellStyle name="好_青海 缺口县区测算(地方填报)" xfId="653"/>
    <cellStyle name="差_自行调整差异系数顺序" xfId="654"/>
    <cellStyle name="差_汇总表提前告知区县" xfId="655"/>
    <cellStyle name="差_重点民生支出需求测算表社保（农村低保）081112" xfId="656"/>
    <cellStyle name="差_农林水和城市维护标准支出20080505－县区合计_不含人员经费系数_财力性转移支付2010年预算参考数 2" xfId="657"/>
    <cellStyle name="差_2007一般预算支出口径剔除表 2" xfId="658"/>
    <cellStyle name="好_教育(按照总人口测算）—20080416_民生政策最低支出需求" xfId="659"/>
    <cellStyle name="好_缺口县区测算" xfId="660"/>
    <cellStyle name="好_县市旗测算-新科目（20080626）_县市旗测算-新科目（含人口规模效应） 2" xfId="661"/>
    <cellStyle name="好_缺口县区测算(财政部标准)_财力性转移支付2010年预算参考数 2" xfId="662"/>
    <cellStyle name="好_数据--基础数据--预算组--2015年人代会预算部分--2015.01.20--人代会前第6稿--按姚局意见改--调市级项级明细 2" xfId="663"/>
    <cellStyle name="好_县区合并测算20080421 2" xfId="664"/>
    <cellStyle name="解释性文本 2 2" xfId="665"/>
    <cellStyle name="好_缺口县区测算(财政部标准)" xfId="666"/>
    <cellStyle name="Normal - Style1" xfId="667"/>
    <cellStyle name="好_530629_2006年县级财政报表附表" xfId="668"/>
    <cellStyle name="好_行政公检法测算_不含人员经费系数_财力性转移支付2010年预算参考数 2" xfId="669"/>
    <cellStyle name="好_缺口县区测算(按核定人数)_财力性转移支付2010年预算参考数" xfId="670"/>
    <cellStyle name="好_县区合并测算20080423(按照各省比重）_县市旗测算-新科目（含人口规模效应）_财力性转移支付2010年预算参考数 2" xfId="671"/>
    <cellStyle name="好_自行调整差异系数顺序_财力性转移支付2010年预算参考数 2" xfId="672"/>
    <cellStyle name="标题 4 2 2" xfId="673"/>
    <cellStyle name="差_青海 缺口县区测算(地方填报)_财力性转移支付2010年预算参考数 2" xfId="674"/>
    <cellStyle name="差_人员工资和公用经费3" xfId="675"/>
    <cellStyle name="千位_(人代会用)" xfId="676"/>
    <cellStyle name="Comma [0] 2" xfId="677"/>
    <cellStyle name="好_34青海_1 2" xfId="678"/>
    <cellStyle name="好_县区合并测算20080423(按照各省比重）_不含人员经费系数_财力性转移支付2010年预算参考数" xfId="679"/>
    <cellStyle name="差_县区合并测算20080421_县市旗测算-新科目（含人口规模效应）_财力性转移支付2010年预算参考数 2" xfId="680"/>
    <cellStyle name="好_人员工资和公用经费_财力性转移支付2010年预算参考数" xfId="681"/>
    <cellStyle name="好_34青海_1_财力性转移支付2010年预算参考数" xfId="682"/>
    <cellStyle name="差_成本差异系数 2" xfId="683"/>
    <cellStyle name="差_27重庆" xfId="684"/>
    <cellStyle name="好_县市旗测算-新科目（20080627）_县市旗测算-新科目（含人口规模效应）_财力性转移支付2010年预算参考数" xfId="685"/>
    <cellStyle name="好_核定人数对比_财力性转移支付2010年预算参考数" xfId="686"/>
    <cellStyle name="未定义" xfId="687"/>
    <cellStyle name="好_测算结果汇总 2" xfId="688"/>
    <cellStyle name="差_测算结果 2" xfId="689"/>
    <cellStyle name="差_县市旗测算-新科目（20080626）_县市旗测算-新科目（含人口规模效应）" xfId="690"/>
    <cellStyle name="好_行政（人员）_不含人员经费系数 2" xfId="691"/>
    <cellStyle name="好_县区合并测算20080421_县市旗测算-新科目（含人口规模效应）_财力性转移支付2010年预算参考数 2" xfId="692"/>
    <cellStyle name="好_其他部门(按照总人口测算）—20080416_民生政策最低支出需求" xfId="693"/>
    <cellStyle name="好_教育(按照总人口测算）—20080416_不含人员经费系数 2" xfId="694"/>
    <cellStyle name="好_山东省民生支出标准_财力性转移支付2010年预算参考数 2" xfId="695"/>
    <cellStyle name="好_行政（人员）_县市旗测算-新科目（含人口规模效应）" xfId="696"/>
    <cellStyle name="差_县区合并测算20080423(按照各省比重）_民生政策最低支出需求 2" xfId="697"/>
    <cellStyle name="好_行政(燃修费)_不含人员经费系数_财力性转移支付2010年预算参考数" xfId="698"/>
    <cellStyle name="好_市辖区测算20080510" xfId="699"/>
    <cellStyle name="好_汇总表4" xfId="700"/>
    <cellStyle name="差_文体广播事业(按照总人口测算）—20080416_民生政策最低支出需求 2" xfId="701"/>
    <cellStyle name="好_0605石屏县_财力性转移支付2010年预算参考数" xfId="702"/>
    <cellStyle name="好_分县成本差异系数 2" xfId="703"/>
    <cellStyle name="好_市辖区测算20080510_民生政策最低支出需求" xfId="704"/>
    <cellStyle name="好_市辖区测算20080510_县市旗测算-新科目（含人口规模效应）" xfId="705"/>
    <cellStyle name="60% - 强调文字颜色 3 2" xfId="706"/>
    <cellStyle name="差_1110洱源县_财力性转移支付2010年预算参考数 2" xfId="707"/>
    <cellStyle name="好_市辖区测算20080510_县市旗测算-新科目（含人口规模效应）_财力性转移支付2010年预算参考数 2" xfId="708"/>
    <cellStyle name="好_安徽 缺口县区测算(地方填报)1 2" xfId="709"/>
    <cellStyle name="好_县市旗测算-新科目（20080627）_县市旗测算-新科目（含人口规模效应）" xfId="710"/>
    <cellStyle name="好_卫生(按照总人口测算）—20080416 2" xfId="711"/>
    <cellStyle name="差_2006年水利统计指标统计表" xfId="712"/>
    <cellStyle name="好_云南省2008年转移支付测算——州市本级考核部分及政策性测算_财力性转移支付2010年预算参考数" xfId="713"/>
    <cellStyle name="差_分县成本差异系数" xfId="714"/>
    <cellStyle name="好_缺口县区测算 2" xfId="715"/>
    <cellStyle name="好_卫生(按照总人口测算）—20080416_县市旗测算-新科目（含人口规模效应） 2" xfId="716"/>
    <cellStyle name="好_卫生(按照总人口测算）—20080416_县市旗测算-新科目（含人口规模效应）_财力性转移支付2010年预算参考数 2" xfId="717"/>
    <cellStyle name="好_文体广播事业(按照总人口测算）—20080416 2" xfId="718"/>
    <cellStyle name="no dec" xfId="719"/>
    <cellStyle name="差_2006年28四川_财力性转移支付2010年预算参考数 2" xfId="720"/>
    <cellStyle name="差_县区合并测算20080423(按照各省比重）_不含人员经费系数 2" xfId="721"/>
    <cellStyle name="千分位_ 白土" xfId="722"/>
    <cellStyle name="好_河南 缺口县区测算(地方填报)_财力性转移支付2010年预算参考数 2" xfId="723"/>
    <cellStyle name="常规 25" xfId="724"/>
    <cellStyle name="好_成本差异系数（含人口规模）" xfId="725"/>
    <cellStyle name="20% - Accent2 2" xfId="726"/>
    <cellStyle name="Accent1 - 40% 2" xfId="727"/>
    <cellStyle name="烹拳 [0]_ +Foil &amp; -FOIL &amp; PAPER" xfId="728"/>
    <cellStyle name="好_其他部门(按照总人口测算）—20080416_不含人员经费系数 2" xfId="729"/>
    <cellStyle name="好_汇总表提前告知区县 2" xfId="730"/>
    <cellStyle name="好_30云南_1_财力性转移支付2010年预算参考数 2" xfId="731"/>
    <cellStyle name="好_2006年全省财力计算表（中央、决算）" xfId="732"/>
    <cellStyle name="差_县区合并测算20080421_不含人员经费系数_财力性转移支付2010年预算参考数" xfId="733"/>
    <cellStyle name="差_缺口县区测算(财政部标准)_财力性转移支付2010年预算参考数" xfId="734"/>
    <cellStyle name="好_34青海_财力性转移支付2010年预算参考数" xfId="735"/>
    <cellStyle name="好_卫生(按照总人口测算）—20080416_不含人员经费系数" xfId="736"/>
    <cellStyle name="好_2007年一般预算支出剔除_财力性转移支付2010年预算参考数" xfId="737"/>
    <cellStyle name="好_不含人员经费系数_财力性转移支付2010年预算参考数" xfId="738"/>
    <cellStyle name="好_行政（人员）" xfId="739"/>
    <cellStyle name="好_同德" xfId="740"/>
    <cellStyle name="Good 2" xfId="741"/>
    <cellStyle name="好_2007年收支情况及2008年收支预计表(汇总表)_财力性转移支付2010年预算参考数 2" xfId="742"/>
    <cellStyle name="好_2008年支出核定" xfId="743"/>
    <cellStyle name="差_其他部门(按照总人口测算）—20080416_县市旗测算-新科目（含人口规模效应）_财力性转移支付2010年预算参考数 2" xfId="744"/>
    <cellStyle name="差_人员工资和公用经费3_财力性转移支付2010年预算参考数" xfId="745"/>
    <cellStyle name="20% - 强调文字颜色 2 2 2" xfId="746"/>
    <cellStyle name="差_县市旗测算-新科目（20080627）_民生政策最低支出需求 2" xfId="747"/>
    <cellStyle name="好_教育(按照总人口测算）—20080416_民生政策最低支出需求 2" xfId="748"/>
    <cellStyle name="好_社保处下达区县2015年指标（第二批）" xfId="749"/>
    <cellStyle name="好_县区合并测算20080423(按照各省比重）" xfId="750"/>
    <cellStyle name="好_文体广播事业(按照总人口测算）—20080416_县市旗测算-新科目（含人口规模效应）_财力性转移支付2010年预算参考数 2" xfId="751"/>
    <cellStyle name="差_gdp 2" xfId="752"/>
    <cellStyle name="Note 2" xfId="753"/>
    <cellStyle name="好_22湖南" xfId="754"/>
    <cellStyle name="好_2008计算资料（8月5） 2" xfId="755"/>
    <cellStyle name="好_危改资金测算_财力性转移支付2010年预算参考数 2" xfId="756"/>
    <cellStyle name="差" xfId="757" builtinId="27"/>
    <cellStyle name="60% - 强调文字颜色 5" xfId="758" builtinId="48"/>
    <cellStyle name="好_卫生(按照总人口测算）—20080416_县市旗测算-新科目（含人口规模效应）_财力性转移支付2010年预算参考数" xfId="759"/>
    <cellStyle name="60% - Accent3 2" xfId="760"/>
    <cellStyle name="差_测算结果汇总_财力性转移支付2010年预算参考数" xfId="761"/>
    <cellStyle name="差_财政供养人员_财力性转移支付2010年预算参考数 2" xfId="762"/>
    <cellStyle name="差_2_财力性转移支付2010年预算参考数" xfId="763"/>
    <cellStyle name="超级链接" xfId="764"/>
    <cellStyle name="好_核定人数对比_财力性转移支付2010年预算参考数 2" xfId="765"/>
    <cellStyle name="差_Book1 2" xfId="766"/>
    <cellStyle name="40% - 强调文字颜色 1" xfId="767" builtinId="31"/>
    <cellStyle name="好_农林水和城市维护标准支出20080505－县区合计_民生政策最低支出需求 2" xfId="768"/>
    <cellStyle name="差_城建部门" xfId="769"/>
    <cellStyle name="强调文字颜色 3" xfId="770" builtinId="37"/>
    <cellStyle name="差_市辖区测算-新科目（20080626）" xfId="771"/>
    <cellStyle name="好_行政(燃修费)_民生政策最低支出需求 2" xfId="772"/>
    <cellStyle name="好_县市旗测算-新科目（20080626）_县市旗测算-新科目（含人口规模效应）_财力性转移支付2010年预算参考数 2" xfId="773"/>
    <cellStyle name="好_教育(按照总人口测算）—20080416_不含人员经费系数_财力性转移支付2010年预算参考数" xfId="774"/>
    <cellStyle name="好_行政(燃修费)_财力性转移支付2010年预算参考数" xfId="775"/>
    <cellStyle name="Accent6 3" xfId="776"/>
    <cellStyle name="好_行政(燃修费)_民生政策最低支出需求_财力性转移支付2010年预算参考数" xfId="777"/>
    <cellStyle name="好_2" xfId="778"/>
    <cellStyle name="差_河南 缺口县区测算(地方填报) 2" xfId="779"/>
    <cellStyle name="60% - 强调文字颜色 6" xfId="780" builtinId="52"/>
    <cellStyle name="常规 6" xfId="781"/>
    <cellStyle name="好_27重庆_财力性转移支付2010年预算参考数 2" xfId="782"/>
    <cellStyle name="千位分隔[0]" xfId="783" builtinId="6"/>
    <cellStyle name="好_市辖区测算-新科目（20080626）_民生政策最低支出需求_财力性转移支付2010年预算参考数 2" xfId="784"/>
    <cellStyle name="强调文字颜色 5" xfId="785" builtinId="45"/>
    <cellStyle name="好_县市旗测算-新科目（20080627）_民生政策最低支出需求 2" xfId="786"/>
    <cellStyle name="强调 3" xfId="787"/>
    <cellStyle name="差_人员工资和公用经费2_财力性转移支付2010年预算参考数" xfId="788"/>
    <cellStyle name="差_教育(按照总人口测算）—20080416_不含人员经费系数_财力性转移支付2010年预算参考数" xfId="789"/>
    <cellStyle name="差_缺口县区测算（11.13）_财力性转移支付2010年预算参考数 2" xfId="790"/>
    <cellStyle name="好_汇总-县级财政报表附表" xfId="791"/>
    <cellStyle name="好_Book1" xfId="792"/>
    <cellStyle name="差_分析缺口率_财力性转移支付2010年预算参考数" xfId="793"/>
    <cellStyle name="好_平邑_财力性转移支付2010年预算参考数" xfId="794"/>
    <cellStyle name="好_安徽 缺口县区测算(地方填报)1_财力性转移支付2010年预算参考数 2" xfId="795"/>
    <cellStyle name="Input 2" xfId="796"/>
    <cellStyle name="40% - Accent5" xfId="797"/>
    <cellStyle name="差_其他部门(按照总人口测算）—20080416_县市旗测算-新科目（含人口规模效应）_财力性转移支付2010年预算参考数" xfId="798"/>
    <cellStyle name="好_2006年水利统计指标统计表_财力性转移支付2010年预算参考数" xfId="799"/>
    <cellStyle name="Accent6 - 20% 2" xfId="800"/>
    <cellStyle name="差_县区合并测算20080421_不含人员经费系数_财力性转移支付2010年预算参考数 2" xfId="801"/>
    <cellStyle name="好_教育(按照总人口测算）—20080416_不含人员经费系数" xfId="802"/>
    <cellStyle name="好_文体广播事业(按照总人口测算）—20080416_财力性转移支付2010年预算参考数 2" xfId="803"/>
    <cellStyle name="好_县区合并测算20080421_不含人员经费系数_财力性转移支付2010年预算参考数 2" xfId="804"/>
    <cellStyle name="标题 3" xfId="805" builtinId="18"/>
    <cellStyle name="常规 20 2" xfId="806"/>
    <cellStyle name="常规 15 2" xfId="807"/>
    <cellStyle name="40% - 强调文字颜色 3" xfId="808" builtinId="39"/>
    <cellStyle name="差_11大理 2" xfId="809"/>
    <cellStyle name="强调文字颜色 2 2" xfId="810"/>
    <cellStyle name="好_0502通海县" xfId="811"/>
    <cellStyle name="好_人员工资和公用经费3" xfId="812"/>
    <cellStyle name="好_2007一般预算支出口径剔除表_财力性转移支付2010年预算参考数" xfId="813"/>
    <cellStyle name="Percent [2]" xfId="814"/>
    <cellStyle name="好_第一部分：综合全" xfId="815"/>
    <cellStyle name="Accent2 - 40%" xfId="816"/>
    <cellStyle name="常规 4 2" xfId="817"/>
    <cellStyle name="好_农林水和城市维护标准支出20080505－县区合计" xfId="818"/>
    <cellStyle name="差_云南 缺口县区测算(地方填报)_财力性转移支付2010年预算参考数 2" xfId="819"/>
    <cellStyle name="强调文字颜色 3 2" xfId="820"/>
    <cellStyle name="好_核定人数下发表" xfId="821"/>
    <cellStyle name="千位分隔[0] 2" xfId="822"/>
    <cellStyle name="解释性文本" xfId="823" builtinId="53"/>
    <cellStyle name="好_09黑龙江_财力性转移支付2010年预算参考数 2" xfId="824"/>
    <cellStyle name="好_测算结果_财力性转移支付2010年预算参考数" xfId="825"/>
    <cellStyle name="常规 7 2" xfId="826"/>
    <cellStyle name="强调文字颜色 6 2" xfId="827"/>
    <cellStyle name="20% - Accent5 2" xfId="828"/>
    <cellStyle name="Input_20121229 提供执行转移支付" xfId="829"/>
    <cellStyle name="差_行政（人员）_财力性转移支付2010年预算参考数 2" xfId="830"/>
    <cellStyle name="Accent4 2" xfId="831"/>
    <cellStyle name="差_平邑_财力性转移支付2010年预算参考数" xfId="832"/>
    <cellStyle name="差_市辖区测算20080510_不含人员经费系数_财力性转移支付2010年预算参考数" xfId="833"/>
    <cellStyle name="好_市辖区测算20080510_不含人员经费系数 2" xfId="834"/>
    <cellStyle name="常规 18 2" xfId="835"/>
    <cellStyle name="Accent3 - 20% 2" xfId="836"/>
    <cellStyle name="钎霖_4岿角利" xfId="837"/>
    <cellStyle name="好_09黑龙江" xfId="838"/>
    <cellStyle name="百分比 5" xfId="839"/>
    <cellStyle name="差_2007年一般预算支出剔除_财力性转移支付2010年预算参考数 2" xfId="840"/>
    <cellStyle name="好_县市旗测算-新科目（20080627）" xfId="841"/>
    <cellStyle name="好_行政(燃修费)_不含人员经费系数_财力性转移支付2010年预算参考数 2" xfId="842"/>
    <cellStyle name="통화 [0]_BOILER-CO1" xfId="843"/>
    <cellStyle name="好_人员工资和公用经费_财力性转移支付2010年预算参考数 2" xfId="844"/>
    <cellStyle name="差_总人口_财力性转移支付2010年预算参考数 2" xfId="845"/>
    <cellStyle name="好_人员工资和公用经费2_财力性转移支付2010年预算参考数" xfId="846"/>
    <cellStyle name="好_河南 缺口县区测算(地方填报白)_财力性转移支付2010年预算参考数" xfId="847"/>
    <cellStyle name="千位分隔 2" xfId="848"/>
    <cellStyle name="好_不含人员经费系数 2" xfId="849"/>
    <cellStyle name="好_2006年34青海_财力性转移支付2010年预算参考数" xfId="850"/>
    <cellStyle name="强调 2 2" xfId="851"/>
    <cellStyle name="好_28四川" xfId="852"/>
    <cellStyle name="60% - 强调文字颜色 2" xfId="853" builtinId="36"/>
    <cellStyle name="好_县区合并测算20080423(按照各省比重）_不含人员经费系数 2" xfId="854"/>
    <cellStyle name="好_Book2 2" xfId="855"/>
    <cellStyle name="差_22湖南_财力性转移支付2010年预算参考数" xfId="856"/>
    <cellStyle name="差_市辖区测算-新科目（20080626）_民生政策最低支出需求" xfId="857"/>
    <cellStyle name="好_数据--基础数据--预算组--2015年人代会预算部分--2015.01.20--人代会前第6稿--按姚局意见改--调市级项级明细_区县政府预算公开整改--表" xfId="858"/>
    <cellStyle name="好_县市旗测算-新科目（20080626）_县市旗测算-新科目（含人口规模效应）" xfId="859"/>
    <cellStyle name="差_34青海" xfId="860"/>
    <cellStyle name="差_县市旗测算-新科目（20080626）_不含人员经费系数" xfId="861"/>
    <cellStyle name="好_农林水和城市维护标准支出20080505－县区合计_县市旗测算-新科目（含人口规模效应）_财力性转移支付2010年预算参考数 2" xfId="862"/>
    <cellStyle name="百分比 3 2" xfId="863"/>
    <cellStyle name="20% - 强调文字颜色 5" xfId="864" builtinId="46"/>
    <cellStyle name="Accent3 3" xfId="865"/>
    <cellStyle name="检查单元格" xfId="866" builtinId="23"/>
    <cellStyle name="好_行政(燃修费)_民生政策最低支出需求_财力性转移支付2010年预算参考数 2" xfId="867"/>
    <cellStyle name="好_其他部门(按照总人口测算）—20080416" xfId="868"/>
    <cellStyle name="差_县市旗测算20080508 2" xfId="869"/>
    <cellStyle name="好_附表_财力性转移支付2010年预算参考数" xfId="870"/>
    <cellStyle name="差_县市旗测算-新科目（20080627）_财力性转移支付2010年预算参考数 2" xfId="871"/>
    <cellStyle name="好_县市旗测算20080508_县市旗测算-新科目（含人口规模效应）" xfId="872"/>
    <cellStyle name="差_行政（人员） 2" xfId="873"/>
    <cellStyle name="千位分隔[0] 4 2" xfId="874"/>
    <cellStyle name="好_县区合并测算20080423(按照各省比重）_县市旗测算-新科目（含人口规模效应）" xfId="875"/>
    <cellStyle name="千位分隔[0] 3" xfId="876"/>
    <cellStyle name="差_云南省2008年转移支付测算——州市本级考核部分及政策性测算" xfId="877"/>
    <cellStyle name="40% - 强调文字颜色 6" xfId="878" builtinId="51"/>
    <cellStyle name="Input" xfId="879"/>
    <cellStyle name="好_市辖区测算20080510_县市旗测算-新科目（含人口规模效应）_财力性转移支付2010年预算参考数" xfId="880"/>
    <cellStyle name="差_核定人数对比" xfId="881"/>
    <cellStyle name="好_其他部门(按照总人口测算）—20080416_不含人员经费系数_财力性转移支付2010年预算参考数 2" xfId="882"/>
    <cellStyle name="差_行政（人员）_县市旗测算-新科目（含人口规模效应）_财力性转移支付2010年预算参考数" xfId="883"/>
    <cellStyle name="好_人员工资和公用经费3_财力性转移支付2010年预算参考数 2" xfId="884"/>
    <cellStyle name="差_分县成本差异系数_民生政策最低支出需求_财力性转移支付2010年预算参考数" xfId="885"/>
    <cellStyle name="差_市辖区测算-新科目（20080626）_不含人员经费系数 2" xfId="886"/>
    <cellStyle name="差_2006年34青海_财力性转移支付2010年预算参考数" xfId="887"/>
    <cellStyle name="好_市辖区测算20080510_民生政策最低支出需求_财力性转移支付2010年预算参考数 2" xfId="888"/>
    <cellStyle name="好_00省级(打印)" xfId="889"/>
    <cellStyle name="差_2006年34青海" xfId="890"/>
    <cellStyle name="差_5334_2006年迪庆县级财政报表附表 2" xfId="891"/>
    <cellStyle name="差_县市旗测算20080508_不含人员经费系数 2" xfId="892"/>
    <cellStyle name="好_县市旗测算-新科目（20080627） 2" xfId="893"/>
    <cellStyle name="差_文体广播事业(按照总人口测算）—20080416_民生政策最低支出需求_财力性转移支付2010年预算参考数" xfId="894"/>
    <cellStyle name="好_汇总表4_财力性转移支付2010年预算参考数" xfId="895"/>
    <cellStyle name="好_县市旗测算-新科目（20080626）_不含人员经费系数" xfId="896"/>
    <cellStyle name="差_县区合并测算20080423(按照各省比重）_不含人员经费系数_财力性转移支付2010年预算参考数 2" xfId="897"/>
    <cellStyle name="好_县区合并测算20080421_县市旗测算-新科目（含人口规模效应） 2" xfId="898"/>
    <cellStyle name="好_测算结果" xfId="899"/>
    <cellStyle name="差_其他部门(按照总人口测算）—20080416 2" xfId="900"/>
    <cellStyle name="差_缺口县区测算(按2007支出增长25%测算)" xfId="901"/>
    <cellStyle name="HEADING1" xfId="902"/>
    <cellStyle name="汇总" xfId="903" builtinId="25"/>
    <cellStyle name="差_2006年水利统计指标统计表 2" xfId="904"/>
    <cellStyle name="差_市辖区测算20080510_民生政策最低支出需求_财力性转移支付2010年预算参考数" xfId="905"/>
    <cellStyle name="好_数据--基础数据--预算组--2015年人代会预算部分--2015.01.20--人代会前第6稿--按姚局意见改--调市级项级明细" xfId="906"/>
    <cellStyle name="好_分析缺口率_财力性转移支付2010年预算参考数" xfId="907"/>
    <cellStyle name="好_行政（人员）_县市旗测算-新科目（含人口规模效应）_财力性转移支付2010年预算参考数 2" xfId="908"/>
    <cellStyle name="好_12滨州" xfId="909"/>
    <cellStyle name="好_危改资金测算" xfId="910"/>
    <cellStyle name="差_2007一般预算支出口径剔除表" xfId="911"/>
    <cellStyle name="标题" xfId="912" builtinId="15"/>
    <cellStyle name="差_县市旗测算20080508" xfId="913"/>
    <cellStyle name="差_县市旗测算-新科目（20080626）" xfId="914"/>
    <cellStyle name="好_县市旗测算20080508_民生政策最低支出需求" xfId="915"/>
    <cellStyle name="差_人员工资和公用经费2 2" xfId="916"/>
    <cellStyle name="差_30云南_1_财力性转移支付2010年预算参考数 2" xfId="917"/>
    <cellStyle name="40% - 强调文字颜色 4" xfId="918" builtinId="43"/>
    <cellStyle name="差_2008年支出核定 2" xfId="919"/>
    <cellStyle name="差_财政供养人员 2" xfId="920"/>
    <cellStyle name="标题 4" xfId="921" builtinId="19"/>
    <cellStyle name="Accent3 - 40%" xfId="922"/>
    <cellStyle name="好_农林水和城市维护标准支出20080505－县区合计_民生政策最低支出需求_财力性转移支付2010年预算参考数" xfId="923"/>
    <cellStyle name="好_28四川_财力性转移支付2010年预算参考数 2" xfId="924"/>
    <cellStyle name="好_行政公检法测算_财力性转移支付2010年预算参考数 2" xfId="925"/>
    <cellStyle name="好_县市旗测算-新科目（20080626）_民生政策最低支出需求_财力性转移支付2010年预算参考数 2" xfId="926"/>
    <cellStyle name="差_农林水和城市维护标准支出20080505－县区合计_财力性转移支付2010年预算参考数" xfId="927"/>
    <cellStyle name="好_人员工资和公用经费" xfId="928"/>
    <cellStyle name="好_市辖区测算20080510_不含人员经费系数_财力性转移支付2010年预算参考数 2" xfId="929"/>
    <cellStyle name="好_2008年预计支出与2007年对比" xfId="930"/>
    <cellStyle name="Input 3" xfId="931"/>
    <cellStyle name="差_教育(按照总人口测算）—20080416_财力性转移支付2010年预算参考数 2" xfId="932"/>
    <cellStyle name="20% - 强调文字颜色 2" xfId="933" builtinId="34"/>
    <cellStyle name="注释" xfId="934" builtinId="10"/>
    <cellStyle name="20% - Accent6 2" xfId="935"/>
    <cellStyle name="60% - 强调文字颜色 3" xfId="936" builtinId="40"/>
    <cellStyle name="好_行政公检法测算_不含人员经费系数 2" xfId="937"/>
    <cellStyle name="好_文体广播事业(按照总人口测算）—20080416_民生政策最低支出需求" xfId="938"/>
    <cellStyle name="好_34青海_财力性转移支付2010年预算参考数 2" xfId="939"/>
    <cellStyle name="好_汇总表4 2" xfId="940"/>
    <cellStyle name="好_教育(按照总人口测算）—20080416_县市旗测算-新科目（含人口规模效应） 2" xfId="941"/>
    <cellStyle name="好_成本差异系数" xfId="942"/>
    <cellStyle name="好_市辖区测算20080510 2" xfId="943"/>
    <cellStyle name="差_2006年全省财力计算表（中央、决算）" xfId="944"/>
    <cellStyle name="好" xfId="945" builtinId="26"/>
    <cellStyle name="Warning Text" xfId="946"/>
    <cellStyle name="普通_ 白土" xfId="947"/>
    <cellStyle name="适中" xfId="948" builtinId="28"/>
    <cellStyle name="好_行政公检法测算_民生政策最低支出需求 2" xfId="949"/>
    <cellStyle name="强调文字颜色 1 2 2" xfId="950"/>
    <cellStyle name="差_行政公检法测算_财力性转移支付2010年预算参考数 2" xfId="951"/>
    <cellStyle name="差_卫生(按照总人口测算）—20080416_民生政策最低支出需求_财力性转移支付2010年预算参考数 2" xfId="952"/>
    <cellStyle name="计算" xfId="953" builtinId="22"/>
    <cellStyle name="好_2006年全省财力计算表（中央、决算） 2" xfId="954"/>
    <cellStyle name="好_危改资金测算_财力性转移支付2010年预算参考数" xfId="955"/>
    <cellStyle name="标题 2" xfId="956" builtinId="17"/>
    <cellStyle name="40% - 强调文字颜色 2" xfId="957" builtinId="35"/>
    <cellStyle name="好_05潍坊" xfId="958"/>
    <cellStyle name="好_县市旗测算20080508_民生政策最低支出需求_财力性转移支付2010年预算参考数" xfId="959"/>
    <cellStyle name="百分比" xfId="960" builtinId="5"/>
    <cellStyle name="好_2008年全省汇总收支计算表" xfId="961"/>
    <cellStyle name="40% - 强调文字颜色 5" xfId="962" builtinId="47"/>
    <cellStyle name="好_市辖区测算-新科目（20080626）_民生政策最低支出需求 2" xfId="963"/>
    <cellStyle name="霓付 [0]_ +Foil &amp; -FOIL &amp; PAPER" xfId="964"/>
    <cellStyle name="好_自行调整差异系数顺序" xfId="965"/>
    <cellStyle name="好_市辖区测算-新科目（20080626）" xfId="966"/>
    <cellStyle name="强调文字颜色 1" xfId="967" builtinId="29"/>
    <cellStyle name="差_核定人数下发表_财力性转移支付2010年预算参考数" xfId="968"/>
    <cellStyle name="60% - 强调文字颜色 4" xfId="969" builtinId="44"/>
    <cellStyle name="千位分隔 3" xfId="970"/>
    <cellStyle name="差_Book2 2" xfId="971"/>
    <cellStyle name="好_测算结果_财力性转移支付2010年预算参考数 2" xfId="972"/>
    <cellStyle name="好_30云南_1 2" xfId="973"/>
    <cellStyle name="comma zerodec" xfId="974"/>
    <cellStyle name="好_自行调整差异系数顺序 2" xfId="975"/>
    <cellStyle name="差_汇总_财力性转移支付2010年预算参考数 2" xfId="976"/>
    <cellStyle name="好_2006年28四川_财力性转移支付2010年预算参考数" xfId="977"/>
    <cellStyle name="强调文字颜色 6" xfId="978" builtinId="49"/>
    <cellStyle name="常规 7" xfId="979"/>
    <cellStyle name="好_核定人数对比 2" xfId="980"/>
    <cellStyle name="好_文体广播事业(按照总人口测算）—20080416_县市旗测算-新科目（含人口规模效应）_财力性转移支付2010年预算参考数" xfId="981"/>
    <cellStyle name="60% - 强调文字颜色 1" xfId="982" builtinId="32"/>
    <cellStyle name="好_缺口县区测算(财政部标准) 2" xfId="983"/>
    <cellStyle name="差_县区合并测算20080421_民生政策最低支出需求_财力性转移支付2010年预算参考数 2" xfId="984"/>
    <cellStyle name="Accent2 - 20%" xfId="985"/>
    <cellStyle name="好_其他部门(按照总人口测算）—20080416_县市旗测算-新科目（含人口规模效应）" xfId="986"/>
    <cellStyle name="好_河南 缺口县区测算(地方填报白)_财力性转移支付2010年预算参考数 2" xfId="987"/>
    <cellStyle name="千位分隔 2 2" xfId="988"/>
    <cellStyle name="好_汇总表_财力性转移支付2010年预算参考数" xfId="989"/>
    <cellStyle name="好_07临沂" xfId="990"/>
    <cellStyle name="差_卫生(按照总人口测算）—20080416_财力性转移支付2010年预算参考数" xfId="991"/>
    <cellStyle name="差_2007年一般预算支出剔除" xfId="992"/>
    <cellStyle name="20% - 强调文字颜色 3" xfId="993" builtinId="38"/>
    <cellStyle name="差_市辖区测算20080510_财力性转移支付2010年预算参考数 2" xfId="994"/>
    <cellStyle name="好_22湖南 2" xfId="995"/>
    <cellStyle name="差_卫生(按照总人口测算）—20080416_民生政策最低支出需求_财力性转移支付2010年预算参考数" xfId="996"/>
    <cellStyle name="Accent5 - 20%" xfId="997"/>
    <cellStyle name="好_市辖区测算-新科目（20080626）_财力性转移支付2010年预算参考数" xfId="998"/>
    <cellStyle name="输入" xfId="999" builtinId="20"/>
    <cellStyle name="常规 11 2" xfId="1000"/>
    <cellStyle name="差_安徽 缺口县区测算(地方填报)1_财力性转移支付2010年预算参考数" xfId="1001"/>
    <cellStyle name="好_县区合并测算20080421_民生政策最低支出需求" xfId="1002"/>
    <cellStyle name="Heading 4" xfId="1003"/>
    <cellStyle name="好_重点民生支出需求测算表社保（农村低保）081112" xfId="1004"/>
    <cellStyle name="强调文字颜色 4" xfId="1005" builtinId="41"/>
    <cellStyle name="差_县市旗测算-新科目（20080626）_县市旗测算-新科目（含人口规模效应）_财力性转移支付2010年预算参考数 2" xfId="1006"/>
    <cellStyle name="好_2006年27重庆 2" xfId="1007"/>
    <cellStyle name="常规 5" xfId="1008"/>
    <cellStyle name="20% - 强调文字颜色 6 2" xfId="1009"/>
    <cellStyle name="差_33甘肃 2" xfId="1010"/>
    <cellStyle name="好_县市旗测算-新科目（20080627）_财力性转移支付2010年预算参考数" xfId="1011"/>
    <cellStyle name="好_人员工资和公用经费 2" xfId="1012"/>
    <cellStyle name="差_文体广播事业(按照总人口测算）—20080416_民生政策最低支出需求_财力性转移支付2010年预算参考数 2" xfId="1013"/>
    <cellStyle name="好_其他部门(按照总人口测算）—20080416_县市旗测算-新科目（含人口规模效应）_财力性转移支付2010年预算参考数 2" xfId="1014"/>
    <cellStyle name="好_市辖区测算-新科目（20080626）_财力性转移支付2010年预算参考数 2" xfId="1015"/>
    <cellStyle name="好_分县成本差异系数" xfId="1016"/>
    <cellStyle name="常规 9" xfId="1017"/>
    <cellStyle name="差_Book2_财力性转移支付2010年预算参考数" xfId="1018"/>
    <cellStyle name="20% - 强调文字颜色 1" xfId="1019" builtinId="30"/>
    <cellStyle name="好_同德_财力性转移支付2010年预算参考数" xfId="1020"/>
    <cellStyle name="好_财政供养人员" xfId="1021"/>
    <cellStyle name="差_教育(按照总人口测算）—20080416_民生政策最低支出需求_财力性转移支付2010年预算参考数" xfId="1022"/>
    <cellStyle name="差_行政（人员）_县市旗测算-新科目（含人口规模效应）" xfId="1023"/>
    <cellStyle name="差_核定人数对比 2" xfId="1024"/>
    <cellStyle name="好_县市旗测算20080508_县市旗测算-新科目（含人口规模效应） 2" xfId="1025"/>
    <cellStyle name="差_Book2" xfId="1026"/>
    <cellStyle name="好_民生政策最低支出需求" xfId="1027"/>
    <cellStyle name="标题 1" xfId="1028" builtinId="16"/>
    <cellStyle name="差_不含人员经费系数_财力性转移支付2010年预算参考数 2" xfId="1029"/>
    <cellStyle name="Accent4 - 40%" xfId="1030"/>
    <cellStyle name="好_汇总表4_财力性转移支付2010年预算参考数 2" xfId="1031"/>
    <cellStyle name="常规 8 2" xfId="1032"/>
    <cellStyle name="40% - Accent2" xfId="1033"/>
    <cellStyle name="好_14安徽_财力性转移支付2010年预算参考数" xfId="1034"/>
    <cellStyle name="差_34青海 2" xfId="1035"/>
    <cellStyle name="Accent3 2" xfId="1036"/>
    <cellStyle name="好_27重庆 2" xfId="1037"/>
    <cellStyle name="差_2006年27重庆_财力性转移支付2010年预算参考数 2" xfId="1038"/>
    <cellStyle name="好_行政公检法测算_民生政策最低支出需求" xfId="1039"/>
    <cellStyle name="常规 24" xfId="1040"/>
    <cellStyle name="常规 19" xfId="1041"/>
    <cellStyle name="Accent3 - 20%" xfId="1042"/>
    <cellStyle name="强调 3 2" xfId="1043"/>
    <cellStyle name="差_卫生部门_财力性转移支付2010年预算参考数 2" xfId="1044"/>
    <cellStyle name="好_农林水和城市维护标准支出20080505－县区合计_县市旗测算-新科目（含人口规模效应）_财力性转移支付2010年预算参考数" xfId="1045"/>
    <cellStyle name="千位分隔 4 2" xfId="1046"/>
    <cellStyle name="好_县区合并测算20080421_不含人员经费系数_财力性转移支付2010年预算参考数" xfId="1047"/>
    <cellStyle name="差 2" xfId="1048"/>
    <cellStyle name="差_危改资金测算" xfId="1049"/>
    <cellStyle name="差_人员工资和公用经费_财力性转移支付2010年预算参考数" xfId="1050"/>
    <cellStyle name="差_市辖区测算-新科目（20080626） 2" xfId="1051"/>
    <cellStyle name="好_gdp" xfId="1052"/>
    <cellStyle name="好_市辖区测算-新科目（20080626）_不含人员经费系数_财力性转移支付2010年预算参考数" xfId="1053"/>
    <cellStyle name="好_卫生(按照总人口测算）—20080416_民生政策最低支出需求 2" xfId="1054"/>
    <cellStyle name="差_行政（人员）_民生政策最低支出需求" xfId="1055"/>
    <cellStyle name="好_不含人员经费系数_财力性转移支付2010年预算参考数 2" xfId="1056"/>
    <cellStyle name="千位分隔 4" xfId="1057"/>
    <cellStyle name="差_2006年34青海_财力性转移支付2010年预算参考数 2" xfId="1058"/>
    <cellStyle name="差_文体广播事业(按照总人口测算）—20080416_县市旗测算-新科目（含人口规模效应） 2" xfId="1059"/>
    <cellStyle name="好_行政(燃修费)_不含人员经费系数 2" xfId="1060"/>
    <cellStyle name="常规 26" xfId="1061"/>
    <cellStyle name="差_市辖区测算20080510_民生政策最低支出需求 2" xfId="1062"/>
    <cellStyle name="Accent6 2" xfId="1063"/>
    <cellStyle name="好_1" xfId="1064"/>
    <cellStyle name="好_民生政策最低支出需求 2" xfId="1065"/>
    <cellStyle name="差_农林水和城市维护标准支出20080505－县区合计_民生政策最低支出需求_财力性转移支付2010年预算参考数 2" xfId="1066"/>
    <cellStyle name="差_市辖区测算20080510_县市旗测算-新科目（含人口规模效应）" xfId="1067"/>
    <cellStyle name="好_县区合并测算20080421_县市旗测算-新科目（含人口规模效应）" xfId="1068"/>
    <cellStyle name="好_卫生(按照总人口测算）—20080416" xfId="1069"/>
    <cellStyle name="好_2006年27重庆_财力性转移支付2010年预算参考数 2" xfId="1070"/>
    <cellStyle name="Accent2 3" xfId="1071"/>
    <cellStyle name="好_县市旗测算-新科目（20080627）_不含人员经费系数_财力性转移支付2010年预算参考数 2" xfId="1072"/>
    <cellStyle name="好_2_财力性转移支付2010年预算参考数 2" xfId="1073"/>
    <cellStyle name="差_县市旗测算20080508_县市旗测算-新科目（含人口规模效应）_财力性转移支付2010年预算参考数 2" xfId="1074"/>
    <cellStyle name="好_县市旗测算-新科目（20080627）_县市旗测算-新科目（含人口规模效应）_财力性转移支付2010年预算参考数 2" xfId="1075"/>
    <cellStyle name="好_县区合并测算20080423(按照各省比重） 2" xfId="1076"/>
    <cellStyle name="好_20河南_财力性转移支付2010年预算参考数 2" xfId="1077"/>
    <cellStyle name="差_行政(燃修费)_民生政策最低支出需求 2" xfId="1078"/>
    <cellStyle name="好_县市旗测算20080508_县市旗测算-新科目（含人口规模效应）_财力性转移支付2010年预算参考数 2" xfId="1079"/>
    <cellStyle name="差_行政公检法测算_县市旗测算-新科目（含人口规模效应）" xfId="1080"/>
    <cellStyle name="差_河南 缺口县区测算(地方填报白) 2" xfId="1081"/>
    <cellStyle name="差_行政(燃修费)_民生政策最低支出需求" xfId="1082"/>
    <cellStyle name="好_其他部门(按照总人口测算）—20080416_县市旗测算-新科目（含人口规模效应） 2" xfId="1083"/>
    <cellStyle name="好_2008年一般预算支出预计 2" xfId="1084"/>
    <cellStyle name="差_数据--基础数据--预算组--2015年人代会预算部分--2015.01.20--人代会前第6稿--按姚局意见改--调市级项级明细_区县政府预算公开整改--表" xfId="1085"/>
    <cellStyle name="差_缺口县区测算(财政部标准)" xfId="1086"/>
    <cellStyle name="好_07临沂 2" xfId="1087"/>
    <cellStyle name="好_民生政策最低支出需求_财力性转移支付2010年预算参考数 2" xfId="1088"/>
    <cellStyle name="好_卫生部门_财力性转移支付2010年预算参考数 2" xfId="1089"/>
    <cellStyle name="好_分县成本差异系数_不含人员经费系数_财力性转移支付2010年预算参考数 2" xfId="1090"/>
    <cellStyle name="差_数据--基础数据--预算组--2015年人代会预算部分--2015.01.20--人代会前第6稿--按姚局意见改--调市级项级明细 2" xfId="1091"/>
    <cellStyle name="好_云南 缺口县区测算(地方填报) 2" xfId="1092"/>
    <cellStyle name="好_分县成本差异系数_民生政策最低支出需求_财力性转移支付2010年预算参考数 2" xfId="1093"/>
    <cellStyle name="好_行政公检法测算_县市旗测算-新科目（含人口规模效应）" xfId="1094"/>
    <cellStyle name="常规 4 3" xfId="1095"/>
    <cellStyle name="好_市辖区测算20080510_民生政策最低支出需求 2" xfId="1096"/>
    <cellStyle name="好_县市旗测算20080508 2" xfId="1097"/>
    <cellStyle name="Heading 3 2" xfId="1098"/>
    <cellStyle name="差_2016年科目0114" xfId="1099"/>
    <cellStyle name="常规 20" xfId="1100"/>
    <cellStyle name="常规 15" xfId="1101"/>
    <cellStyle name="差_12滨州 2" xfId="1102"/>
    <cellStyle name="好_县市旗测算-新科目（20080627）_不含人员经费系数_财力性转移支付2010年预算参考数" xfId="1103"/>
    <cellStyle name="好_分县成本差异系数_民生政策最低支出需求_财力性转移支付2010年预算参考数" xfId="1104"/>
    <cellStyle name="强调 2" xfId="1105"/>
    <cellStyle name="货币 2" xfId="1106"/>
    <cellStyle name="好_城建部门" xfId="1107"/>
    <cellStyle name="链接单元格 2" xfId="1108"/>
    <cellStyle name="好_县市旗测算-新科目（20080626）" xfId="1109"/>
    <cellStyle name="差_行政(燃修费)_财力性转移支付2010年预算参考数" xfId="1110"/>
    <cellStyle name="差_县区合并测算20080423(按照各省比重）_民生政策最低支出需求_财力性转移支付2010年预算参考数 2" xfId="1111"/>
    <cellStyle name="好_县区合并测算20080423(按照各省比重）_不含人员经费系数_财力性转移支付2010年预算参考数 2" xfId="1112"/>
    <cellStyle name="40% - Accent4 2" xfId="1113"/>
    <cellStyle name="差_县区合并测算20080423(按照各省比重）_财力性转移支付2010年预算参考数 2" xfId="1114"/>
    <cellStyle name="好_云南省2008年转移支付测算——州市本级考核部分及政策性测算 2" xfId="1115"/>
    <cellStyle name="好_行政(燃修费)_财力性转移支付2010年预算参考数 2" xfId="1116"/>
    <cellStyle name="好_缺口县区测算(按2007支出增长25%测算)_财力性转移支付2010年预算参考数 2" xfId="1117"/>
    <cellStyle name="差_缺口县区测算(财政部标准)_财力性转移支付2010年预算参考数 2" xfId="1118"/>
    <cellStyle name="好_2006年28四川" xfId="1119"/>
    <cellStyle name="好_县市旗测算-新科目（20080627）_民生政策最低支出需求_财力性转移支付2010年预算参考数 2" xfId="1120"/>
    <cellStyle name="常规 25 2" xfId="1121"/>
    <cellStyle name="好_青海 缺口县区测算(地方填报)_财力性转移支付2010年预算参考数 2" xfId="1122"/>
    <cellStyle name="差_县市旗测算-新科目（20080626）_不含人员经费系数_财力性转移支付2010年预算参考数" xfId="1123"/>
    <cellStyle name="差_文体广播事业(按照总人口测算）—20080416_县市旗测算-新科目（含人口规模效应）" xfId="1124"/>
    <cellStyle name="常规 26 2" xfId="1125"/>
    <cellStyle name="强调文字颜色 5 2" xfId="1126"/>
    <cellStyle name="Title 2" xfId="1127"/>
    <cellStyle name="差_核定人数下发表" xfId="1128"/>
    <cellStyle name="千位分隔" xfId="1129" builtinId="3"/>
    <cellStyle name="差_行政公检法测算_县市旗测算-新科目（含人口规模效应） 2" xfId="1130"/>
    <cellStyle name="差_行政(燃修费)_不含人员经费系数 2" xfId="1131"/>
    <cellStyle name="警告文本" xfId="1132" builtinId="11"/>
    <cellStyle name="差_汇总-县级财政报表附表 2" xfId="1133"/>
    <cellStyle name="差_财政供养人员_财力性转移支付2010年预算参考数" xfId="1134"/>
    <cellStyle name="差_行政(燃修费)_不含人员经费系数_财力性转移支付2010年预算参考数 2" xfId="1135"/>
    <cellStyle name="好_缺口县区测算（11.13） 2" xfId="1136"/>
    <cellStyle name="好_Book1_财力性转移支付2010年预算参考数" xfId="1137"/>
    <cellStyle name="货币" xfId="1138" builtinId="4"/>
    <cellStyle name="好_其他部门(按照总人口测算）—20080416_县市旗测算-新科目（含人口规模效应）_财力性转移支付2010年预算参考数" xfId="1139"/>
    <cellStyle name="好_分县成本差异系数_财力性转移支付2010年预算参考数" xfId="1140"/>
    <cellStyle name="差_测算结果" xfId="1141"/>
    <cellStyle name="好_行政（人员）_不含人员经费系数" xfId="1142"/>
    <cellStyle name="好_县市旗测算-新科目（20080626）_财力性转移支付2010年预算参考数 2" xfId="1143"/>
    <cellStyle name="好_2006年22湖南_财力性转移支付2010年预算参考数 2" xfId="1144"/>
    <cellStyle name="好_2016人代会附表（2015-9-11）（姚局）-财经委" xfId="1145"/>
    <cellStyle name="통화_BOILER-CO1" xfId="1146"/>
    <cellStyle name="Accent5 - 40% 2" xfId="1147"/>
    <cellStyle name="好_行政（人员）_县市旗测算-新科目（含人口规模效应） 2" xfId="1148"/>
    <cellStyle name="好_汇总" xfId="1149"/>
    <cellStyle name="千位分季_新建 Microsoft Excel 工作表" xfId="1150"/>
    <cellStyle name="差_县区合并测算20080421_不含人员经费系数 2" xfId="1151"/>
    <cellStyle name="好_县市旗测算-新科目（20080626） 2" xfId="1152"/>
    <cellStyle name="好_1110洱源县" xfId="1153"/>
    <cellStyle name="差_缺口县区测算_财力性转移支付2010年预算参考数 2" xfId="1154"/>
    <cellStyle name="好_县市旗测算20080508_县市旗测算-新科目（含人口规模效应）_财力性转移支付2010年预算参考数" xfId="1155"/>
    <cellStyle name="好_县区合并测算20080421_不含人员经费系数" xfId="1156"/>
    <cellStyle name="好_市辖区测算20080510_财力性转移支付2010年预算参考数" xfId="1157"/>
    <cellStyle name="好_分县成本差异系数_不含人员经费系数 2" xfId="1158"/>
    <cellStyle name="汇总 2" xfId="1159"/>
    <cellStyle name="差_卫生(按照总人口测算）—20080416_县市旗测算-新科目（含人口规模效应） 2" xfId="1160"/>
    <cellStyle name="计算 2" xfId="1161"/>
    <cellStyle name="差_其他部门(按照总人口测算）—20080416_不含人员经费系数_财力性转移支付2010年预算参考数 2" xfId="1162"/>
    <cellStyle name="差_成本差异系数（含人口规模） 2" xfId="1163"/>
    <cellStyle name="好_县区合并测算20080421_财力性转移支付2010年预算参考数" xfId="1164"/>
    <cellStyle name="好_行政公检法测算_县市旗测算-新科目（含人口规模效应） 2" xfId="1165"/>
    <cellStyle name="差_卫生(按照总人口测算）—20080416_不含人员经费系数 2" xfId="1166"/>
    <cellStyle name="好_成本差异系数（含人口规模） 2" xfId="1167"/>
    <cellStyle name="好_行政（人员）_民生政策最低支出需求_财力性转移支付2010年预算参考数" xfId="1168"/>
    <cellStyle name="差_云南 缺口县区测算(地方填报)" xfId="1169"/>
    <cellStyle name="差_卫生部门 2" xfId="1170"/>
    <cellStyle name="差_汇总表_财力性转移支付2010年预算参考数" xfId="1171"/>
    <cellStyle name="好_分析缺口率 2" xfId="1172"/>
    <cellStyle name="差_市辖区测算20080510_县市旗测算-新科目（含人口规模效应） 2" xfId="1173"/>
    <cellStyle name="差_教育(按照总人口测算）—20080416_县市旗测算-新科目（含人口规模效应） 2" xfId="1174"/>
    <cellStyle name="20% - 强调文字颜色 4" xfId="1175" builtinId="42"/>
    <cellStyle name="差_县市旗测算-新科目（20080627）_不含人员经费系数" xfId="1176"/>
    <cellStyle name="40% - Accent3" xfId="1177"/>
    <cellStyle name="常规 8" xfId="1178"/>
    <cellStyle name="差_汇总_财力性转移支付2010年预算参考数" xfId="1179"/>
    <cellStyle name="好_33甘肃 2" xfId="1180"/>
    <cellStyle name="好_行政公检法测算_民生政策最低支出需求_财力性转移支付2010年预算参考数" xfId="1181"/>
    <cellStyle name="好_行政（人员）_民生政策最低支出需求" xfId="1182"/>
    <cellStyle name="好_市辖区测算-新科目（20080626）_不含人员经费系数" xfId="1183"/>
    <cellStyle name="差_文体广播事业(按照总人口测算）—20080416_县市旗测算-新科目（含人口规模效应）_财力性转移支付2010年预算参考数 2" xfId="1184"/>
    <cellStyle name="好_2008计算资料（8月5）" xfId="1185"/>
    <cellStyle name="差_教育(按照总人口测算）—20080416_县市旗测算-新科目（含人口规模效应）_财力性转移支付2010年预算参考数 2" xfId="1186"/>
    <cellStyle name="数字 2" xfId="1187"/>
    <cellStyle name="好_30云南_1" xfId="1188"/>
    <cellStyle name="Linked Cell" xfId="1189"/>
    <cellStyle name="差_县市旗测算-新科目（20080626）_民生政策最低支出需求 2" xfId="1190"/>
    <cellStyle name="后继超级链接 2" xfId="1191"/>
    <cellStyle name="20% - 强调文字颜色 4 2" xfId="1192"/>
    <cellStyle name="好_财政供养人员_财力性转移支付2010年预算参考数 2" xfId="1193"/>
    <cellStyle name="归盒啦_95" xfId="1194"/>
    <cellStyle name="检查单元格 2" xfId="1195"/>
    <cellStyle name="好_教育(按照总人口测算）—20080416_财力性转移支付2010年预算参考数" xfId="1196"/>
    <cellStyle name="好_县市旗测算-新科目（20080626）_不含人员经费系数 2" xfId="1197"/>
    <cellStyle name="好_20河南 2" xfId="1198"/>
    <cellStyle name="好_2016年科目0114" xfId="1199"/>
    <cellStyle name="好_卫生(按照总人口测算）—20080416_不含人员经费系数_财力性转移支付2010年预算参考数" xfId="1200"/>
    <cellStyle name="好_2015年社会保险基金预算草案表样（报人大）" xfId="1201"/>
    <cellStyle name="差_民生政策最低支出需求 2" xfId="1202"/>
    <cellStyle name="差_人员工资和公用经费_财力性转移支付2010年预算参考数 2" xfId="1203"/>
    <cellStyle name="好_人员工资和公用经费2_财力性转移支付2010年预算参考数 2" xfId="1204"/>
    <cellStyle name="好_财政供养人员 2" xfId="1205"/>
    <cellStyle name="差_山东省民生支出标准" xfId="1206"/>
    <cellStyle name="Accent6" xfId="1207"/>
    <cellStyle name="好_2006年水利统计指标统计表 2" xfId="1208"/>
    <cellStyle name="差_行政(燃修费)_民生政策最低支出需求_财力性转移支付2010年预算参考数 2" xfId="1209"/>
    <cellStyle name="差_行政公检法测算_财力性转移支付2010年预算参考数" xfId="1210"/>
    <cellStyle name="差_农林水和城市维护标准支出20080505－县区合计_不含人员经费系数 2" xfId="1211"/>
    <cellStyle name="差_缺口县区测算（11.13） 2" xfId="1212"/>
    <cellStyle name="好_一般预算支出口径剔除表_财力性转移支付2010年预算参考数 2" xfId="1213"/>
    <cellStyle name="差_农林水和城市维护标准支出20080505－县区合计_不含人员经费系数" xfId="1214"/>
    <cellStyle name="差_总人口" xfId="1215"/>
    <cellStyle name="好_2006年34青海 2" xfId="1216"/>
    <cellStyle name="好_2006年34青海" xfId="1217"/>
    <cellStyle name="差_530629_2006年县级财政报表附表" xfId="1218"/>
    <cellStyle name="40% - 强调文字颜色 5 2" xfId="1219"/>
    <cellStyle name="好_2008年全省汇总收支计算表 2" xfId="1220"/>
    <cellStyle name="好_教育(按照总人口测算）—20080416_财力性转移支付2010年预算参考数 2" xfId="1221"/>
    <cellStyle name="差_缺口县区测算(财政部标准) 2" xfId="1222"/>
    <cellStyle name="好_2006年33甘肃 2" xfId="1223"/>
    <cellStyle name="好_云南省2008年转移支付测算——州市本级考核部分及政策性测算_财力性转移支付2010年预算参考数 2" xfId="1224"/>
    <cellStyle name="差_2_财力性转移支付2010年预算参考数 2" xfId="1225"/>
    <cellStyle name="差_行政公检法测算_民生政策最低支出需求" xfId="1226"/>
    <cellStyle name="好_县区合并测算20080423(按照各省比重）_不含人员经费系数" xfId="1227"/>
    <cellStyle name="好_2008年一般预算支出预计" xfId="1228"/>
    <cellStyle name="差_教育(按照总人口测算）—20080416_不含人员经费系数_财力性转移支付2010年预算参考数 2" xfId="1229"/>
    <cellStyle name="好_成本差异系数_财力性转移支付2010年预算参考数" xfId="1230"/>
    <cellStyle name="好_1110洱源县 2" xfId="1231"/>
    <cellStyle name="好_2_财力性转移支付2010年预算参考数" xfId="1232"/>
    <cellStyle name="好_文体广播事业(按照总人口测算）—20080416_民生政策最低支出需求_财力性转移支付2010年预算参考数 2" xfId="1233"/>
    <cellStyle name="霓付_ +Foil &amp; -FOIL &amp; PAPER" xfId="1234"/>
    <cellStyle name="好_2006年33甘肃" xfId="1235"/>
    <cellStyle name="差_检验表" xfId="1236"/>
    <cellStyle name="差_自行调整差异系数顺序 2" xfId="1237"/>
    <cellStyle name="差_2006年22湖南_财力性转移支付2010年预算参考数 2" xfId="1238"/>
    <cellStyle name="Explanatory Text" xfId="1239"/>
    <cellStyle name="好_缺口县区测算(按2007支出增长25%测算)_财力性转移支付2010年预算参考数" xfId="1240"/>
    <cellStyle name="好_2006年28四川 2" xfId="1241"/>
    <cellStyle name="差_县区合并测算20080421_县市旗测算-新科目（含人口规模效应）" xfId="1242"/>
    <cellStyle name="好_县区合并测算20080423(按照各省比重）_民生政策最低支出需求_财力性转移支付2010年预算参考数" xfId="1243"/>
    <cellStyle name="差_文体广播事业(按照总人口测算）—20080416_民生政策最低支出需求" xfId="1244"/>
    <cellStyle name="Accent5 - 60% 2" xfId="1245"/>
    <cellStyle name="好_2006年22湖南 2" xfId="1246"/>
    <cellStyle name="好_2006年22湖南" xfId="1247"/>
    <cellStyle name="好_2006年27重庆_财力性转移支付2010年预算参考数" xfId="1248"/>
    <cellStyle name="好_2 2" xfId="1249"/>
    <cellStyle name="好_危改资金测算 2" xfId="1250"/>
    <cellStyle name="好_12滨州 2" xfId="1251"/>
    <cellStyle name="好_11大理" xfId="1252"/>
    <cellStyle name="差_分析缺口率_财力性转移支付2010年预算参考数 2" xfId="1253"/>
    <cellStyle name="常规 6 2" xfId="1254"/>
    <cellStyle name="差_缺口县区测算(按2007支出增长25%测算)_财力性转移支付2010年预算参考数 2" xfId="1255"/>
    <cellStyle name="60% - Accent4" xfId="1256"/>
    <cellStyle name="差_河南 缺口县区测算(地方填报)_财力性转移支付2010年预算参考数" xfId="1257"/>
    <cellStyle name="Accent3 - 60%" xfId="1258"/>
    <cellStyle name="差_行政（人员）_不含人员经费系数_财力性转移支付2010年预算参考数" xfId="1259"/>
    <cellStyle name="差_行政（人员）_民生政策最低支出需求 2" xfId="1260"/>
    <cellStyle name="差_文体广播事业(按照总人口测算）—20080416 2" xfId="1261"/>
    <cellStyle name="好_文体广播事业(按照总人口测算）—20080416_不含人员经费系数 2" xfId="1262"/>
    <cellStyle name="好_社保处下达区县2015年指标（第二批） 2" xfId="1263"/>
    <cellStyle name="好_文体广播事业(按照总人口测算）—20080416_不含人员经费系数" xfId="1264"/>
    <cellStyle name="好_成本差异系数_财力性转移支付2010年预算参考数 2" xfId="1265"/>
    <cellStyle name="好_第五部分(才淼、饶永宏） 2" xfId="1266"/>
    <cellStyle name="差_河南 缺口县区测算(地方填报白)_财力性转移支付2010年预算参考数 2" xfId="1267"/>
    <cellStyle name="差_民生政策最低支出需求" xfId="1268"/>
    <cellStyle name="差_县区合并测算20080423(按照各省比重）_县市旗测算-新科目（含人口规模效应） 2" xfId="1269"/>
    <cellStyle name="差_缺口县区测算(按2007支出增长25%测算) 2" xfId="1270"/>
    <cellStyle name="差_其他部门(按照总人口测算）—20080416_县市旗测算-新科目（含人口规模效应） 2" xfId="1271"/>
    <cellStyle name="60% - 强调文字颜色 5 2" xfId="1272"/>
    <cellStyle name="20% - 强调文字颜色 1 2" xfId="1273"/>
    <cellStyle name="差_行政公检法测算_县市旗测算-新科目（含人口规模效应）_财力性转移支付2010年预算参考数 2" xfId="1274"/>
    <cellStyle name="差_09黑龙江_财力性转移支付2010年预算参考数" xfId="1275"/>
    <cellStyle name="常规 9 2" xfId="1276"/>
    <cellStyle name="Accent2 - 60%" xfId="1277"/>
    <cellStyle name="好_汇总表 2" xfId="1278"/>
    <cellStyle name="好_缺口县区测算(财政部标准)_财力性转移支付2010年预算参考数" xfId="1279"/>
    <cellStyle name="常规 28" xfId="1280"/>
    <cellStyle name="好_0605石屏县" xfId="1281"/>
    <cellStyle name="标题 1 2 2" xfId="1282"/>
    <cellStyle name="差_卫生(按照总人口测算）—20080416_民生政策最低支出需求" xfId="1283"/>
    <cellStyle name="好_一般预算支出口径剔除表" xfId="1284"/>
    <cellStyle name="计算 2 2" xfId="1285"/>
    <cellStyle name="Calc Currency (0)" xfId="1286"/>
    <cellStyle name="好_财政供养人员_财力性转移支付2010年预算参考数" xfId="1287"/>
    <cellStyle name="货币[0]" xfId="1288" builtinId="7"/>
    <cellStyle name="好_行政（人员）_民生政策最低支出需求 2" xfId="1289"/>
    <cellStyle name="好_卫生(按照总人口测算）—20080416_不含人员经费系数 2" xfId="1290"/>
    <cellStyle name="常规 21 2" xfId="1291"/>
    <cellStyle name="常规 13" xfId="1292"/>
    <cellStyle name="60% - Accent5" xfId="1293"/>
    <cellStyle name="好_同德_财力性转移支付2010年预算参考数 2" xfId="1294"/>
    <cellStyle name="40% - Accent2 2" xfId="1295"/>
    <cellStyle name="好_行政(燃修费)_县市旗测算-新科目（含人口规模效应）" xfId="1296"/>
    <cellStyle name="差_一般预算支出口径剔除表_财力性转移支付2010年预算参考数" xfId="1297"/>
    <cellStyle name="好_缺口县区测算(按核定人数) 2" xfId="1298"/>
    <cellStyle name="好_县区合并测算20080423(按照各省比重）_财力性转移支付2010年预算参考数 2" xfId="1299"/>
    <cellStyle name="常规 2 3 2" xfId="1300"/>
    <cellStyle name="差_汇总 2" xfId="1301"/>
    <cellStyle name="好_教育(按照总人口测算）—20080416 2" xfId="1302"/>
    <cellStyle name="后继超级链接" xfId="1303"/>
    <cellStyle name="差_其他部门(按照总人口测算）—20080416_不含人员经费系数 2" xfId="1304"/>
    <cellStyle name="好_530623_2006年县级财政报表附表 2" xfId="1305"/>
    <cellStyle name="差_县区合并测算20080423(按照各省比重）_县市旗测算-新科目（含人口规模效应）_财力性转移支付2010年预算参考数 2" xfId="1306"/>
    <cellStyle name="好_2008年支出调整_财力性转移支付2010年预算参考数 2" xfId="1307"/>
    <cellStyle name="好_教育(按照总人口测算）—20080416_民生政策最低支出需求_财力性转移支付2010年预算参考数" xfId="1308"/>
    <cellStyle name="差_其他部门(按照总人口测算）—20080416_县市旗测算-新科目（含人口规模效应）" xfId="1309"/>
    <cellStyle name="常规 22" xfId="1310"/>
    <cellStyle name="常规 17" xfId="1311"/>
    <cellStyle name="差_分县成本差异系数_不含人员经费系数_财力性转移支付2010年预算参考数" xfId="1312"/>
    <cellStyle name="差_卫生(按照总人口测算）—20080416_民生政策最低支出需求 2" xfId="1313"/>
    <cellStyle name="差_自行调整差异系数顺序_财力性转移支付2010年预算参考数 2" xfId="1314"/>
    <cellStyle name="好_行政公检法测算_民生政策最低支出需求_财力性转移支付2010年预算参考数 2" xfId="1315"/>
    <cellStyle name="差_2006年全省财力计算表（中央、决算） 2" xfId="1316"/>
    <cellStyle name="好_县市旗测算20080508_不含人员经费系数_财力性转移支付2010年预算参考数" xfId="1317"/>
    <cellStyle name="差_卫生(按照总人口测算）—20080416" xfId="1318"/>
    <cellStyle name="好_2007年收支情况及2008年收支预计表(汇总表) 2" xfId="1319"/>
    <cellStyle name="差_县市旗测算-新科目（20080627）_不含人员经费系数_财力性转移支付2010年预算参考数 2" xfId="1320"/>
    <cellStyle name="差_县市旗测算-新科目（20080627）_不含人员经费系数_财力性转移支付2010年预算参考数" xfId="1321"/>
    <cellStyle name="好_09黑龙江_财力性转移支付2010年预算参考数" xfId="1322"/>
    <cellStyle name="差_汇总" xfId="1323"/>
    <cellStyle name="差_县市旗测算20080508_不含人员经费系数_财力性转移支付2010年预算参考数 2" xfId="1324"/>
    <cellStyle name="好_县市旗测算-新科目（20080627）_不含人员经费系数" xfId="1325"/>
    <cellStyle name="差_县市旗测算20080508_不含人员经费系数" xfId="1326"/>
    <cellStyle name="콤마 [0]_BOILER-CO1" xfId="1327"/>
    <cellStyle name="差_文体广播事业(按照总人口测算）—20080416_不含人员经费系数_财力性转移支付2010年预算参考数 2" xfId="1328"/>
    <cellStyle name="检查单元格 2 2" xfId="1329"/>
    <cellStyle name="好_安徽 缺口县区测算(地方填报)1_财力性转移支付2010年预算参考数" xfId="1330"/>
    <cellStyle name="常规 27" xfId="1331"/>
    <cellStyle name="差_县区合并测算20080421_县市旗测算-新科目（含人口规模效应） 2" xfId="1332"/>
    <cellStyle name="Neutral 2" xfId="1333"/>
    <cellStyle name="Accent5 - 40%" xfId="1334"/>
    <cellStyle name="好_2007一般预算支出口径剔除表 2" xfId="1335"/>
    <cellStyle name="好_教育(按照总人口测算）—20080416_县市旗测算-新科目（含人口规模效应）_财力性转移支付2010年预算参考数" xfId="1336"/>
    <cellStyle name="差_县市旗测算-新科目（20080627）_县市旗测算-新科目（含人口规模效应）_财力性转移支付2010年预算参考数 2" xfId="1337"/>
    <cellStyle name="好_教育(按照总人口测算）—20080416_县市旗测算-新科目（含人口规模效应）_财力性转移支付2010年预算参考数 2" xfId="1338"/>
    <cellStyle name="差_县市旗测算20080508_县市旗测算-新科目（含人口规模效应）" xfId="1339"/>
    <cellStyle name="差_07临沂 2" xfId="1340"/>
    <cellStyle name="差_卫生(按照总人口测算）—20080416_不含人员经费系数_财力性转移支付2010年预算参考数" xfId="1341"/>
    <cellStyle name="差_县区合并测算20080421_不含人员经费系数" xfId="1342"/>
    <cellStyle name="好_县区合并测算20080421_不含人员经费系数 2" xfId="1343"/>
    <cellStyle name="Accent6_2006年33甘肃" xfId="1344"/>
    <cellStyle name="差_县市旗测算20080508_民生政策最低支出需求_财力性转移支付2010年预算参考数" xfId="1345"/>
    <cellStyle name="差_文体广播事业(按照总人口测算）—20080416" xfId="1346"/>
    <cellStyle name="好_2006年22湖南_财力性转移支付2010年预算参考数" xfId="1347"/>
    <cellStyle name="差_卫生(按照总人口测算）—20080416_县市旗测算-新科目（含人口规模效应）" xfId="1348"/>
    <cellStyle name="差_县市旗测算20080508_民生政策最低支出需求 2" xfId="1349"/>
    <cellStyle name="差_卫生(按照总人口测算）—20080416 2" xfId="1350"/>
    <cellStyle name="差_缺口县区测算 2" xfId="1351"/>
    <cellStyle name="差_县区合并测算20080423(按照各省比重）_民生政策最低支出需求" xfId="1352"/>
    <cellStyle name="差_县市旗测算-新科目（20080626）_民生政策最低支出需求_财力性转移支付2010年预算参考数 2" xfId="1353"/>
    <cellStyle name="好_行政（人员） 2" xfId="1354"/>
    <cellStyle name="好_同德 2" xfId="1355"/>
    <cellStyle name="差_缺口县区测算" xfId="1356"/>
    <cellStyle name="常规 4" xfId="1357"/>
    <cellStyle name="后继超链接 2" xfId="1358"/>
    <cellStyle name="差_市辖区测算-新科目（20080626）_县市旗测算-新科目（含人口规模效应）" xfId="1359"/>
    <cellStyle name="差_教育(按照总人口测算）—20080416_县市旗测算-新科目（含人口规模效应）_财力性转移支付2010年预算参考数" xfId="1360"/>
    <cellStyle name="数字" xfId="1361"/>
    <cellStyle name="好_30云南_1_财力性转移支付2010年预算参考数" xfId="1362"/>
    <cellStyle name="后继超链接" xfId="1363"/>
    <cellStyle name="20% - 强调文字颜色 5 2 2" xfId="1364"/>
    <cellStyle name="差_市辖区测算-新科目（20080626）_民生政策最低支出需求_财力性转移支付2010年预算参考数 2" xfId="1365"/>
    <cellStyle name="好_青海 缺口县区测算(地方填报) 2" xfId="1366"/>
    <cellStyle name="差_市辖区测算-新科目（20080626）_财力性转移支付2010年预算参考数 2" xfId="1367"/>
    <cellStyle name="差_社保处下达区县2015年指标（第二批）" xfId="1368"/>
    <cellStyle name="差_市辖区测算-新科目（20080626）_不含人员经费系数_财力性转移支付2010年预算参考数 2" xfId="1369"/>
    <cellStyle name="差_一般预算支出口径剔除表_财力性转移支付2010年预算参考数 2" xfId="1370"/>
    <cellStyle name="好_总人口_财力性转移支付2010年预算参考数 2" xfId="1371"/>
    <cellStyle name="常规 2 2 2" xfId="1372"/>
    <cellStyle name="差_市辖区测算-新科目（20080626）_不含人员经费系数_财力性转移支付2010年预算参考数" xfId="1373"/>
    <cellStyle name="差_县市旗测算-新科目（20080627） 2" xfId="1374"/>
    <cellStyle name="好_人员工资和公用经费2" xfId="1375"/>
    <cellStyle name="好_2008年支出调整" xfId="1376"/>
    <cellStyle name="差_缺口县区测算(按2007支出增长25%测算)_财力性转移支付2010年预算参考数" xfId="1377"/>
    <cellStyle name="好_28四川 2" xfId="1378"/>
    <cellStyle name="60% - 强调文字颜色 2 2" xfId="1379"/>
    <cellStyle name="差_人员工资和公用经费" xfId="1380"/>
    <cellStyle name="好_其他部门(按照总人口测算）—20080416_财力性转移支付2010年预算参考数" xfId="1381"/>
    <cellStyle name="差_人员工资和公用经费3_财力性转移支付2010年预算参考数 2" xfId="1382"/>
    <cellStyle name="差_云南 缺口县区测算(地方填报)_财力性转移支付2010年预算参考数" xfId="1383"/>
    <cellStyle name="差_其他部门(按照总人口测算）—20080416_不含人员经费系数_财力性转移支付2010年预算参考数" xfId="1384"/>
    <cellStyle name="好_0605石屏县 2" xfId="1385"/>
    <cellStyle name="好_2007一般预算支出口径剔除表_财力性转移支付2010年预算参考数 2" xfId="1386"/>
    <cellStyle name="差_县市旗测算-新科目（20080626）_不含人员经费系数_财力性转移支付2010年预算参考数 2" xfId="1387"/>
    <cellStyle name="好_缺口县区测算_财力性转移支付2010年预算参考数 2" xfId="1388"/>
    <cellStyle name="好_教育(按照总人口测算）—20080416_民生政策最低支出需求_财力性转移支付2010年预算参考数 2" xfId="1389"/>
    <cellStyle name="差_行政(燃修费)_县市旗测算-新科目（含人口规模效应）_财力性转移支付2010年预算参考数" xfId="1390"/>
    <cellStyle name="差_县区合并测算20080421_民生政策最低支出需求 2" xfId="1391"/>
    <cellStyle name="Accent1 - 20% 2" xfId="1392"/>
    <cellStyle name="好_缺口县区测算_财力性转移支付2010年预算参考数" xfId="1393"/>
    <cellStyle name="好_文体广播部门" xfId="1394"/>
    <cellStyle name="差_卫生(按照总人口测算）—20080416_县市旗测算-新科目（含人口规模效应）_财力性转移支付2010年预算参考数 2" xfId="1395"/>
    <cellStyle name="好_文体广播事业(按照总人口测算）—20080416_县市旗测算-新科目（含人口规模效应）" xfId="1396"/>
    <cellStyle name="差_县市旗测算-新科目（20080626） 2" xfId="1397"/>
    <cellStyle name="差_市辖区测算-新科目（20080626）_县市旗测算-新科目（含人口规模效应）_财力性转移支付2010年预算参考数" xfId="1398"/>
    <cellStyle name="差_总人口 2" xfId="1399"/>
    <cellStyle name="差_县区合并测算20080423(按照各省比重） 2" xfId="1400"/>
    <cellStyle name="差_教育(按照总人口测算）—20080416_县市旗测算-新科目（含人口规模效应）" xfId="1401"/>
    <cellStyle name="解释性文本 2" xfId="1402"/>
    <cellStyle name="千位分隔[0] 2 2" xfId="1403"/>
    <cellStyle name="好_县区合并测算20080421" xfId="1404"/>
    <cellStyle name="差_教育(按照总人口测算）—20080416 2" xfId="1405"/>
    <cellStyle name="差_农林水和城市维护标准支出20080505－县区合计" xfId="1406"/>
    <cellStyle name="差_教育(按照总人口测算）—20080416" xfId="1407"/>
    <cellStyle name="差_其他部门(按照总人口测算）—20080416" xfId="1408"/>
    <cellStyle name="Accent3_2006年33甘肃" xfId="1409"/>
    <cellStyle name="差_市辖区测算-新科目（20080626）_不含人员经费系数" xfId="1410"/>
    <cellStyle name="差_缺口县区测算(按核定人数) 2" xfId="1411"/>
    <cellStyle name="差_县区合并测算20080421_财力性转移支付2010年预算参考数" xfId="1412"/>
    <cellStyle name="好_30云南" xfId="1413"/>
    <cellStyle name="60% - 强调文字颜色 5 2 2" xfId="1414"/>
    <cellStyle name="差_汇总表4_财力性转移支付2010年预算参考数" xfId="1415"/>
    <cellStyle name="烹拳_ +Foil &amp; -FOIL &amp; PAPER" xfId="1416"/>
    <cellStyle name="差_2008年预计支出与2007年对比" xfId="1417"/>
    <cellStyle name="差_汇总表4 2" xfId="1418"/>
    <cellStyle name="差_2006年水利统计指标统计表_财力性转移支付2010年预算参考数" xfId="1419"/>
    <cellStyle name="差_第五部分(才淼、饶永宏）" xfId="1420"/>
    <cellStyle name="差_一般预算支出口径剔除表" xfId="1421"/>
    <cellStyle name="常规 21" xfId="1422"/>
    <cellStyle name="常规 16" xfId="1423"/>
    <cellStyle name="差_县区合并测算20080421 2" xfId="1424"/>
    <cellStyle name="差_汇总表4" xfId="1425"/>
    <cellStyle name="常规 24 2" xfId="1426"/>
    <cellStyle name="常规 19 2" xfId="1427"/>
    <cellStyle name="差_县区合并测算20080421" xfId="1428"/>
    <cellStyle name="好_青海 缺口县区测算(地方填报)_财力性转移支付2010年预算参考数" xfId="1429"/>
    <cellStyle name="差_汇总表 2" xfId="1430"/>
    <cellStyle name="差_卫生(按照总人口测算）—20080416_不含人员经费系数_财力性转移支付2010年预算参考数 2" xfId="1431"/>
    <cellStyle name="好_一般预算支出口径剔除表 2" xfId="1432"/>
    <cellStyle name="好_12滨州_财力性转移支付2010年预算参考数" xfId="1433"/>
    <cellStyle name="好_第五部分(才淼、饶永宏）" xfId="1434"/>
    <cellStyle name="40% - Accent3 2" xfId="1435"/>
    <cellStyle name="常规 7 3" xfId="1436"/>
    <cellStyle name="好_一般预算支出口径剔除表_财力性转移支付2010年预算参考数" xfId="1437"/>
    <cellStyle name="差_卫生(按照总人口测算）—20080416_不含人员经费系数" xfId="1438"/>
    <cellStyle name="差_文体广播事业(按照总人口测算）—20080416_不含人员经费系数" xfId="1439"/>
    <cellStyle name="差_文体广播事业(按照总人口测算）—20080416_不含人员经费系数 2" xfId="1440"/>
    <cellStyle name="好_市辖区测算-新科目（20080626）_民生政策最低支出需求" xfId="1441"/>
    <cellStyle name="差_河南 缺口县区测算(地方填报白)_财力性转移支付2010年预算参考数" xfId="1442"/>
    <cellStyle name="标题 3 2 2" xfId="1443"/>
    <cellStyle name="差_县区合并测算20080423(按照各省比重）_不含人员经费系数_财力性转移支付2010年预算参考数" xfId="1444"/>
    <cellStyle name="好_县市旗测算-新科目（20080627）_不含人员经费系数 2" xfId="1445"/>
    <cellStyle name="标题 4 2" xfId="1446"/>
    <cellStyle name="差_教育(按照总人口测算）—20080416_民生政策最低支出需求_财力性转移支付2010年预算参考数 2" xfId="1447"/>
    <cellStyle name="差_行政公检法测算_县市旗测算-新科目（含人口规模效应）_财力性转移支付2010年预算参考数" xfId="1448"/>
    <cellStyle name="差_行政（人员）_民生政策最低支出需求_财力性转移支付2010年预算参考数" xfId="1449"/>
    <cellStyle name="好_县市旗测算20080508_民生政策最低支出需求 2" xfId="1450"/>
    <cellStyle name="差_丽江汇总" xfId="1451"/>
    <cellStyle name="差_行政（人员）_不含人员经费系数_财力性转移支付2010年预算参考数 2" xfId="1452"/>
    <cellStyle name="好_汇总表" xfId="1453"/>
    <cellStyle name="差_市辖区测算-新科目（20080626）_县市旗测算-新科目（含人口规模效应）_财力性转移支付2010年预算参考数 2" xfId="1454"/>
    <cellStyle name="常规 11 2 2" xfId="1455"/>
    <cellStyle name="好_市辖区测算-新科目（20080626）_县市旗测算-新科目（含人口规模效应）_财力性转移支付2010年预算参考数" xfId="1456"/>
    <cellStyle name="差_行政(燃修费)_县市旗测算-新科目（含人口规模效应）_财力性转移支付2010年预算参考数 2" xfId="1457"/>
    <cellStyle name="好_Book2" xfId="1458"/>
    <cellStyle name="好 2" xfId="1459"/>
    <cellStyle name="好_缺口县区测算(按核定人数)_财力性转移支付2010年预算参考数 2" xfId="1460"/>
    <cellStyle name="差_县市旗测算20080508_县市旗测算-新科目（含人口规模效应）_财力性转移支付2010年预算参考数" xfId="1461"/>
    <cellStyle name="好_成本差异系数 2" xfId="1462"/>
    <cellStyle name="差_34青海_财力性转移支付2010年预算参考数" xfId="1463"/>
    <cellStyle name="20% - Accent1 2" xfId="1464"/>
    <cellStyle name="差_2006年28四川 2" xfId="1465"/>
    <cellStyle name="好_农林水和城市维护标准支出20080505－县区合计_不含人员经费系数" xfId="1466"/>
    <cellStyle name="好_附表" xfId="1467"/>
    <cellStyle name="差_2008年支出调整_财力性转移支付2010年预算参考数" xfId="1468"/>
    <cellStyle name="差_成本差异系数" xfId="1469"/>
    <cellStyle name="Accent4 - 20% 2" xfId="1470"/>
    <cellStyle name="好_2016人代会附表（2015-9-11）（姚局）-财经委 2" xfId="1471"/>
    <cellStyle name="20% - Accent6" xfId="1472"/>
    <cellStyle name="Heading 2 2" xfId="1473"/>
    <cellStyle name="好_报表 2" xfId="1474"/>
    <cellStyle name="好_其他部门(按照总人口测算）—20080416 2" xfId="1475"/>
    <cellStyle name="差_2006年30云南" xfId="1476"/>
    <cellStyle name="20% - 强调文字颜色 6" xfId="1477" builtinId="50"/>
    <cellStyle name="好_2008年预计支出与2007年对比 2" xfId="1478"/>
    <cellStyle name="差_2008年一般预算支出预计" xfId="1479"/>
    <cellStyle name="好_核定人数下发表_财力性转移支付2010年预算参考数" xfId="1480"/>
    <cellStyle name="好_县市旗测算20080508_不含人员经费系数 2" xfId="1481"/>
    <cellStyle name="好_缺口县区测算（11.13）" xfId="1482"/>
    <cellStyle name="差_2008年全省汇总收支计算表_财力性转移支付2010年预算参考数" xfId="1483"/>
    <cellStyle name="差_附表" xfId="1484"/>
    <cellStyle name="分级显示行_1_13区汇总" xfId="1485"/>
    <cellStyle name="差_1" xfId="1486"/>
    <cellStyle name="Accent2 - 60% 2" xfId="1487"/>
    <cellStyle name="Accent1 3" xfId="1488"/>
    <cellStyle name="好_总人口_财力性转移支付2010年预算参考数" xfId="1489"/>
    <cellStyle name="Accent1 2" xfId="1490"/>
    <cellStyle name="好_市辖区测算-新科目（20080626）_不含人员经费系数_财力性转移支付2010年预算参考数 2" xfId="1491"/>
    <cellStyle name="差_人员工资和公用经费3 2" xfId="1492"/>
    <cellStyle name="_ET_STYLE_NoName_00_" xfId="1493"/>
    <cellStyle name="60% - Accent6" xfId="1494"/>
    <cellStyle name="差_03昭通 2" xfId="1495"/>
    <cellStyle name="好_农林水和城市维护标准支出20080505－县区合计_县市旗测算-新科目（含人口规模效应） 2" xfId="1496"/>
    <cellStyle name="差_分县成本差异系数_民生政策最低支出需求 2" xfId="1497"/>
    <cellStyle name="差_2 2" xfId="1498"/>
    <cellStyle name="好_2007年一般预算支出剔除 2" xfId="1499"/>
    <cellStyle name="好_测算结果汇总" xfId="1500"/>
    <cellStyle name="差_行政(燃修费)_不含人员经费系数_财力性转移支付2010年预算参考数" xfId="1501"/>
    <cellStyle name="注释 2 2" xfId="1502"/>
    <cellStyle name="差_530623_2006年县级财政报表附表" xfId="1503"/>
    <cellStyle name="差_Book1" xfId="1504"/>
    <cellStyle name="Accent4 3" xfId="1505"/>
    <cellStyle name="差_农林水和城市维护标准支出20080505－县区合计_民生政策最低支出需求" xfId="1506"/>
    <cellStyle name="标题 2 2 2" xfId="1507"/>
    <cellStyle name="好_行政(燃修费)_不含人员经费系数" xfId="1508"/>
    <cellStyle name="好_平邑 2" xfId="1509"/>
    <cellStyle name="差_民生政策最低支出需求_财力性转移支付2010年预算参考数" xfId="1510"/>
    <cellStyle name="常规 2" xfId="1511"/>
    <cellStyle name="好_2008年全省汇总收支计算表_财力性转移支付2010年预算参考数 2" xfId="1512"/>
    <cellStyle name="差_卫生(按照总人口测算）—20080416_县市旗测算-新科目（含人口规模效应）_财力性转移支付2010年预算参考数" xfId="1513"/>
    <cellStyle name="好_行政（人员）_民生政策最低支出需求_财力性转移支付2010年预算参考数 2" xfId="1514"/>
    <cellStyle name="好_市辖区测算-新科目（20080626）_县市旗测算-新科目（含人口规模效应）_财力性转移支付2010年预算参考数 2" xfId="1515"/>
    <cellStyle name="好_不含人员经费系数" xfId="1516"/>
    <cellStyle name="好_县市旗测算-新科目（20080627）_财力性转移支付2010年预算参考数 2" xfId="1517"/>
    <cellStyle name="60% - 强调文字颜色 1 2 2" xfId="1518"/>
    <cellStyle name="强调文字颜色 4 2 2" xfId="1519"/>
    <cellStyle name="差_教育(按照总人口测算）—20080416_民生政策最低支出需求" xfId="1520"/>
    <cellStyle name="强调文字颜色 4 2" xfId="1521"/>
    <cellStyle name="20% - 强调文字颜色 6 2 2" xfId="1522"/>
    <cellStyle name="Accent2 2" xfId="1523"/>
    <cellStyle name="差_卫生部门_财力性转移支付2010年预算参考数" xfId="1524"/>
    <cellStyle name="好_县市旗测算-新科目（20080626）_民生政策最低支出需求_财力性转移支付2010年预算参考数" xfId="1525"/>
    <cellStyle name="常规 5 2" xfId="1526"/>
    <cellStyle name="好_分县成本差异系数_不含人员经费系数_财力性转移支付2010年预算参考数" xfId="1527"/>
    <cellStyle name="好_11大理 2" xfId="1528"/>
    <cellStyle name="好_县市旗测算20080508_不含人员经费系数_财力性转移支付2010年预算参考数 2" xfId="1529"/>
    <cellStyle name="Title" xfId="1530"/>
    <cellStyle name="差_34青海_财力性转移支付2010年预算参考数 2" xfId="1531"/>
    <cellStyle name="差_山东省民生支出标准 2" xfId="1532"/>
    <cellStyle name="好_分县成本差异系数_不含人员经费系数" xfId="1533"/>
    <cellStyle name="60% - Accent4 2" xfId="1534"/>
    <cellStyle name="差_汇总-县级财政报表附表" xfId="1535"/>
    <cellStyle name="40% - Accent1 2" xfId="1536"/>
    <cellStyle name="差_行政公检法测算_不含人员经费系数_财力性转移支付2010年预算参考数 2" xfId="1537"/>
    <cellStyle name="输出 2" xfId="1538"/>
    <cellStyle name="常规 12 2" xfId="1539"/>
    <cellStyle name="千位分隔[0] 4" xfId="1540"/>
    <cellStyle name="好_农林水和城市维护标准支出20080505－县区合计_不含人员经费系数 2" xfId="1541"/>
    <cellStyle name="差_县区合并测算20080421_县市旗测算-新科目（含人口规模效应）_财力性转移支付2010年预算参考数" xfId="1542"/>
    <cellStyle name="好_市辖区测算20080510_财力性转移支付2010年预算参考数 2" xfId="1543"/>
    <cellStyle name="差_14安徽 2" xfId="154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20826;&#32676;&#24037;&#20316;&#37096;&#32418;&#22836;&#25991;&#20214; &#24555;&#25463;&#26041;&#24335;/dq&#26080;&#25991;&#21495;/D:/WeChat Files/wxid_3l182ykdwf7c22/FileStorage/File/2022-11/&#26085;&#24120;&#21150;&#20844;&#36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G2">
            <v>60000</v>
          </cell>
        </row>
        <row r="3">
          <cell r="G3">
            <v>1930</v>
          </cell>
        </row>
        <row r="4">
          <cell r="G4">
            <v>2190</v>
          </cell>
        </row>
        <row r="5">
          <cell r="G5">
            <v>100</v>
          </cell>
        </row>
        <row r="6">
          <cell r="G6">
            <v>1320</v>
          </cell>
        </row>
        <row r="7">
          <cell r="G7">
            <v>13400</v>
          </cell>
        </row>
        <row r="8">
          <cell r="G8">
            <v>70930</v>
          </cell>
        </row>
        <row r="9">
          <cell r="G9">
            <v>660</v>
          </cell>
        </row>
        <row r="10">
          <cell r="G10">
            <v>480</v>
          </cell>
        </row>
        <row r="11">
          <cell r="G11">
            <v>2200</v>
          </cell>
        </row>
        <row r="12">
          <cell r="G12">
            <v>1930</v>
          </cell>
        </row>
        <row r="13">
          <cell r="G13">
            <v>580</v>
          </cell>
        </row>
        <row r="14">
          <cell r="G14">
            <v>190</v>
          </cell>
        </row>
        <row r="15">
          <cell r="G15">
            <v>3330</v>
          </cell>
        </row>
        <row r="17">
          <cell r="G17">
            <v>1160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7777777777778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37"/>
  <sheetViews>
    <sheetView view="pageBreakPreview" zoomScale="90" zoomScaleNormal="100" zoomScaleSheetLayoutView="90" workbookViewId="0">
      <selection activeCell="A2" sqref="A2:D2"/>
    </sheetView>
  </sheetViews>
  <sheetFormatPr defaultColWidth="6.87777777777778" defaultRowHeight="12.75"/>
  <cols>
    <col min="1" max="1" width="49.1222222222222" style="1" customWidth="true"/>
    <col min="2" max="2" width="21" style="1" customWidth="true"/>
    <col min="3" max="3" width="43.8777777777778" style="1" customWidth="true"/>
    <col min="4" max="4" width="24.8777777777778" style="1" customWidth="true"/>
    <col min="5" max="157" width="9" style="1" customWidth="true"/>
    <col min="158" max="250" width="9.12222222222222" style="1" customWidth="true"/>
    <col min="251" max="16384" width="6.87777777777778" style="1"/>
  </cols>
  <sheetData>
    <row r="1" ht="24" customHeight="true" spans="1:1">
      <c r="A1" s="189" t="s">
        <v>0</v>
      </c>
    </row>
    <row r="2" ht="72" customHeight="true" spans="1:250">
      <c r="A2" s="33" t="s">
        <v>1</v>
      </c>
      <c r="B2" s="65"/>
      <c r="C2" s="65"/>
      <c r="D2" s="65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</row>
    <row r="3" ht="20.25" customHeight="true" spans="1:250">
      <c r="A3" s="29"/>
      <c r="B3" s="29"/>
      <c r="C3" s="29"/>
      <c r="D3" s="5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ht="36.9" customHeight="true" spans="1:250">
      <c r="A4" s="43" t="s">
        <v>3</v>
      </c>
      <c r="B4" s="43"/>
      <c r="C4" s="43" t="s">
        <v>4</v>
      </c>
      <c r="D4" s="43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</row>
    <row r="5" ht="36.9" customHeight="true" spans="1:250">
      <c r="A5" s="43" t="s">
        <v>5</v>
      </c>
      <c r="B5" s="190" t="s">
        <v>6</v>
      </c>
      <c r="C5" s="43" t="s">
        <v>7</v>
      </c>
      <c r="D5" s="190" t="s">
        <v>6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</row>
    <row r="6" ht="30" customHeight="true" spans="1:250">
      <c r="A6" s="191" t="s">
        <v>8</v>
      </c>
      <c r="B6" s="96">
        <f>基本支出经济分类!I7+项目支出经济分类!C9</f>
        <v>17800232.46</v>
      </c>
      <c r="C6" s="192" t="s">
        <v>9</v>
      </c>
      <c r="D6" s="96">
        <f>基本支出功能分类!F6+'项目支出功能分类 '!F7</f>
        <v>6800232.46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</row>
    <row r="7" ht="30" customHeight="true" spans="1:250">
      <c r="A7" s="191" t="s">
        <v>10</v>
      </c>
      <c r="B7" s="48"/>
      <c r="C7" s="192" t="s">
        <v>11</v>
      </c>
      <c r="D7" s="96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</row>
    <row r="8" ht="30" customHeight="true" spans="1:250">
      <c r="A8" s="191" t="s">
        <v>12</v>
      </c>
      <c r="B8" s="48"/>
      <c r="C8" s="192" t="s">
        <v>13</v>
      </c>
      <c r="D8" s="96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</row>
    <row r="9" ht="30" customHeight="true" spans="1:250">
      <c r="A9" s="191" t="s">
        <v>14</v>
      </c>
      <c r="B9" s="48"/>
      <c r="C9" s="192" t="s">
        <v>15</v>
      </c>
      <c r="D9" s="9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</row>
    <row r="10" ht="30" customHeight="true" spans="1:250">
      <c r="A10" s="191" t="s">
        <v>16</v>
      </c>
      <c r="B10" s="48"/>
      <c r="C10" s="192" t="s">
        <v>17</v>
      </c>
      <c r="D10" s="96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</row>
    <row r="11" ht="30" customHeight="true" spans="1:250">
      <c r="A11" s="191" t="s">
        <v>18</v>
      </c>
      <c r="B11" s="48"/>
      <c r="C11" s="193" t="s">
        <v>19</v>
      </c>
      <c r="D11" s="96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</row>
    <row r="12" ht="30" customHeight="true" spans="1:250">
      <c r="A12" s="191"/>
      <c r="B12" s="48"/>
      <c r="C12" s="192" t="s">
        <v>20</v>
      </c>
      <c r="D12" s="96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</row>
    <row r="13" ht="30" customHeight="true" spans="1:250">
      <c r="A13" s="194"/>
      <c r="B13" s="195"/>
      <c r="C13" s="192" t="s">
        <v>21</v>
      </c>
      <c r="D13" s="9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</row>
    <row r="14" ht="30" customHeight="true" spans="1:250">
      <c r="A14" s="191"/>
      <c r="B14" s="195"/>
      <c r="C14" s="192" t="s">
        <v>22</v>
      </c>
      <c r="D14" s="96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</row>
    <row r="15" ht="30" customHeight="true" spans="1:250">
      <c r="A15" s="194"/>
      <c r="B15" s="195"/>
      <c r="C15" s="192" t="s">
        <v>23</v>
      </c>
      <c r="D15" s="96">
        <f>'项目支出功能分类 '!F10</f>
        <v>11000000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</row>
    <row r="16" ht="30" customHeight="true" spans="1:250">
      <c r="A16" s="191"/>
      <c r="B16" s="195"/>
      <c r="C16" s="192" t="s">
        <v>24</v>
      </c>
      <c r="D16" s="9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</row>
    <row r="17" ht="30" customHeight="true" spans="1:250">
      <c r="A17" s="191"/>
      <c r="B17" s="195"/>
      <c r="C17" s="192" t="s">
        <v>25</v>
      </c>
      <c r="D17" s="9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</row>
    <row r="18" ht="30" customHeight="true" spans="1:250">
      <c r="A18" s="191"/>
      <c r="B18" s="48"/>
      <c r="C18" s="192" t="s">
        <v>26</v>
      </c>
      <c r="D18" s="9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</row>
    <row r="19" ht="30" customHeight="true" spans="1:250">
      <c r="A19" s="191"/>
      <c r="B19" s="48"/>
      <c r="C19" s="192" t="s">
        <v>27</v>
      </c>
      <c r="D19" s="9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</row>
    <row r="20" ht="30" customHeight="true" spans="1:250">
      <c r="A20" s="191"/>
      <c r="B20" s="48"/>
      <c r="C20" s="192" t="s">
        <v>28</v>
      </c>
      <c r="D20" s="9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</row>
    <row r="21" ht="30" customHeight="true" spans="1:250">
      <c r="A21" s="191"/>
      <c r="B21" s="48"/>
      <c r="C21" s="192" t="s">
        <v>29</v>
      </c>
      <c r="D21" s="9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</row>
    <row r="22" ht="30" customHeight="true" spans="1:250">
      <c r="A22" s="191"/>
      <c r="B22" s="48"/>
      <c r="C22" s="196" t="s">
        <v>30</v>
      </c>
      <c r="D22" s="9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</row>
    <row r="23" ht="30" customHeight="true" spans="1:250">
      <c r="A23" s="191"/>
      <c r="B23" s="48"/>
      <c r="C23" s="196" t="s">
        <v>31</v>
      </c>
      <c r="D23" s="96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</row>
    <row r="24" ht="30.9" customHeight="true" spans="1:250">
      <c r="A24" s="191"/>
      <c r="B24" s="48"/>
      <c r="C24" s="196" t="s">
        <v>32</v>
      </c>
      <c r="D24" s="96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</row>
    <row r="25" ht="30.9" customHeight="true" spans="1:250">
      <c r="A25" s="191"/>
      <c r="B25" s="48"/>
      <c r="C25" s="196" t="s">
        <v>33</v>
      </c>
      <c r="D25" s="9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</row>
    <row r="26" ht="30" customHeight="true" spans="1:250">
      <c r="A26" s="52" t="s">
        <v>34</v>
      </c>
      <c r="B26" s="197">
        <f>SUM(B6:B24)</f>
        <v>17800232.46</v>
      </c>
      <c r="C26" s="52" t="s">
        <v>35</v>
      </c>
      <c r="D26" s="197">
        <f>SUM(D6:D24)</f>
        <v>17800232.46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</row>
    <row r="27" ht="30" customHeight="true" spans="1:250">
      <c r="A27" s="191" t="s">
        <v>36</v>
      </c>
      <c r="B27" s="48"/>
      <c r="C27" s="198" t="s">
        <v>37</v>
      </c>
      <c r="D27" s="48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  <c r="FL27" s="210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0"/>
      <c r="GF27" s="210"/>
      <c r="GG27" s="210"/>
      <c r="GH27" s="210"/>
      <c r="GI27" s="210"/>
      <c r="GJ27" s="210"/>
      <c r="GK27" s="210"/>
      <c r="GL27" s="210"/>
      <c r="GM27" s="210"/>
      <c r="GN27" s="210"/>
      <c r="GO27" s="210"/>
      <c r="GP27" s="210"/>
      <c r="GQ27" s="210"/>
      <c r="GR27" s="210"/>
      <c r="GS27" s="210"/>
      <c r="GT27" s="210"/>
      <c r="GU27" s="210"/>
      <c r="GV27" s="210"/>
      <c r="GW27" s="210"/>
      <c r="GX27" s="210"/>
      <c r="GY27" s="210"/>
      <c r="GZ27" s="210"/>
      <c r="HA27" s="210"/>
      <c r="HB27" s="210"/>
      <c r="HC27" s="210"/>
      <c r="HD27" s="210"/>
      <c r="HE27" s="210"/>
      <c r="HF27" s="210"/>
      <c r="HG27" s="210"/>
      <c r="HH27" s="210"/>
      <c r="HI27" s="210"/>
      <c r="HJ27" s="210"/>
      <c r="HK27" s="210"/>
      <c r="HL27" s="210"/>
      <c r="HM27" s="210"/>
      <c r="HN27" s="210"/>
      <c r="HO27" s="210"/>
      <c r="HP27" s="210"/>
      <c r="HQ27" s="210"/>
      <c r="HR27" s="210"/>
      <c r="HS27" s="210"/>
      <c r="HT27" s="210"/>
      <c r="HU27" s="210"/>
      <c r="HV27" s="210"/>
      <c r="HW27" s="210"/>
      <c r="HX27" s="210"/>
      <c r="HY27" s="210"/>
      <c r="HZ27" s="210"/>
      <c r="IA27" s="210"/>
      <c r="IB27" s="210"/>
      <c r="IC27" s="210"/>
      <c r="ID27" s="210"/>
      <c r="IE27" s="210"/>
      <c r="IF27" s="210"/>
      <c r="IG27" s="210"/>
      <c r="IH27" s="210"/>
      <c r="II27" s="210"/>
      <c r="IJ27" s="210"/>
      <c r="IK27" s="210"/>
      <c r="IL27" s="210"/>
      <c r="IM27" s="210"/>
      <c r="IN27" s="210"/>
      <c r="IO27" s="210"/>
      <c r="IP27" s="210"/>
    </row>
    <row r="28" ht="30" customHeight="true" spans="1:250">
      <c r="A28" s="191" t="s">
        <v>38</v>
      </c>
      <c r="B28" s="48"/>
      <c r="C28" s="50"/>
      <c r="D28" s="48"/>
      <c r="E28" s="209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</row>
    <row r="29" ht="30" customHeight="true" spans="1:250">
      <c r="A29" s="191" t="s">
        <v>39</v>
      </c>
      <c r="B29" s="48"/>
      <c r="C29" s="50"/>
      <c r="D29" s="48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</row>
    <row r="30" ht="30" customHeight="true" spans="1:250">
      <c r="A30" s="191" t="s">
        <v>40</v>
      </c>
      <c r="B30" s="48"/>
      <c r="C30" s="50"/>
      <c r="D30" s="4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</row>
    <row r="31" ht="30" customHeight="true" spans="1:250">
      <c r="A31" s="52" t="s">
        <v>41</v>
      </c>
      <c r="B31" s="197">
        <f>B26+B27+B28</f>
        <v>17800232.46</v>
      </c>
      <c r="C31" s="52" t="s">
        <v>42</v>
      </c>
      <c r="D31" s="197">
        <f>D26+D27</f>
        <v>17800232.46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</row>
    <row r="32" ht="27" customHeight="true" spans="1:250">
      <c r="A32" s="199"/>
      <c r="B32" s="200"/>
      <c r="C32" s="201"/>
      <c r="D32" s="202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</row>
    <row r="33" ht="27.75" customHeight="true" spans="1:250">
      <c r="A33" s="203"/>
      <c r="B33" s="204"/>
      <c r="C33" s="203"/>
      <c r="D33" s="204"/>
      <c r="E33" s="203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</row>
    <row r="34" ht="27.75" customHeight="true" spans="1:250">
      <c r="A34" s="205"/>
      <c r="B34" s="206"/>
      <c r="C34" s="206"/>
      <c r="D34" s="206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</row>
    <row r="35" ht="27.75" customHeight="true" spans="1:250">
      <c r="A35" s="206"/>
      <c r="B35" s="206"/>
      <c r="C35" s="206"/>
      <c r="D35" s="206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</row>
    <row r="36" ht="27.75" customHeight="true" spans="1:250">
      <c r="A36" s="206"/>
      <c r="B36" s="206"/>
      <c r="C36" s="206"/>
      <c r="D36" s="206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</row>
    <row r="37" ht="27.75" customHeight="true" spans="1:250">
      <c r="A37" s="206"/>
      <c r="B37" s="206"/>
      <c r="C37" s="206"/>
      <c r="D37" s="206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</row>
  </sheetData>
  <mergeCells count="3">
    <mergeCell ref="A2:D2"/>
    <mergeCell ref="A4:B4"/>
    <mergeCell ref="C4:D4"/>
  </mergeCells>
  <printOptions horizontalCentered="true"/>
  <pageMargins left="0.708661417322835" right="0.708661417322835" top="0.748031496062992" bottom="0.748031496062992" header="0.31496062992126" footer="0.31496062992126"/>
  <pageSetup paperSize="9" scale="78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33"/>
  <sheetViews>
    <sheetView showZeros="0" workbookViewId="0">
      <selection activeCell="A2" sqref="A2:M2"/>
    </sheetView>
  </sheetViews>
  <sheetFormatPr defaultColWidth="9.12222222222222" defaultRowHeight="12.75" customHeight="true"/>
  <cols>
    <col min="1" max="1" width="7" style="2" customWidth="true"/>
    <col min="2" max="2" width="7.62222222222222" style="2" customWidth="true"/>
    <col min="3" max="3" width="22.6222222222222" style="1" customWidth="true"/>
    <col min="4" max="4" width="8.62222222222222" style="1" customWidth="true"/>
    <col min="5" max="5" width="7" style="2" customWidth="true"/>
    <col min="6" max="6" width="7.62222222222222" style="2" customWidth="true"/>
    <col min="7" max="7" width="28.3777777777778" style="1" customWidth="true"/>
    <col min="8" max="8" width="8.62222222222222" style="1" customWidth="true"/>
    <col min="9" max="9" width="13.3777777777778" style="1" customWidth="true"/>
    <col min="10" max="10" width="14.8777777777778" style="1" customWidth="true"/>
    <col min="11" max="11" width="18.6222222222222" style="1" customWidth="true"/>
    <col min="12" max="12" width="18.5" style="107" customWidth="true"/>
    <col min="13" max="13" width="35" style="1" customWidth="true"/>
    <col min="14" max="14" width="12.6666666666667" style="1" customWidth="true"/>
    <col min="15" max="15" width="13" style="61" customWidth="true"/>
    <col min="16" max="16" width="7.62222222222222" style="61" customWidth="true"/>
    <col min="17" max="249" width="7.62222222222222" style="1" customWidth="true"/>
    <col min="250" max="16384" width="9.12222222222222" style="1"/>
  </cols>
  <sheetData>
    <row r="1" ht="33.75" customHeight="true" spans="1:13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7" customHeight="true" spans="1:249">
      <c r="A2" s="108" t="s">
        <v>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</row>
    <row r="3" ht="15.75" customHeight="true" spans="3:249">
      <c r="C3" s="5"/>
      <c r="D3" s="5"/>
      <c r="G3" s="5"/>
      <c r="H3" s="5"/>
      <c r="I3" s="5"/>
      <c r="J3" s="5"/>
      <c r="K3" s="5"/>
      <c r="L3" s="143"/>
      <c r="M3" s="5" t="s">
        <v>2</v>
      </c>
      <c r="N3" s="29"/>
      <c r="O3" s="175"/>
      <c r="P3" s="175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</row>
    <row r="4" ht="27.75" customHeight="true" spans="1:249">
      <c r="A4" s="17" t="s">
        <v>45</v>
      </c>
      <c r="B4" s="18"/>
      <c r="C4" s="18"/>
      <c r="D4" s="18"/>
      <c r="E4" s="18"/>
      <c r="F4" s="18"/>
      <c r="G4" s="18"/>
      <c r="H4" s="18"/>
      <c r="I4" s="144" t="s">
        <v>46</v>
      </c>
      <c r="J4" s="68"/>
      <c r="K4" s="68"/>
      <c r="L4" s="68"/>
      <c r="M4" s="68" t="s">
        <v>47</v>
      </c>
      <c r="N4" s="29"/>
      <c r="O4" s="175"/>
      <c r="P4" s="175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</row>
    <row r="5" ht="30" customHeight="true" spans="1:249">
      <c r="A5" s="6" t="s">
        <v>48</v>
      </c>
      <c r="B5" s="6"/>
      <c r="C5" s="110" t="s">
        <v>49</v>
      </c>
      <c r="D5" s="111"/>
      <c r="E5" s="132" t="s">
        <v>48</v>
      </c>
      <c r="F5" s="6"/>
      <c r="G5" s="110" t="s">
        <v>50</v>
      </c>
      <c r="H5" s="111"/>
      <c r="I5" s="145" t="s">
        <v>51</v>
      </c>
      <c r="J5" s="146" t="s">
        <v>52</v>
      </c>
      <c r="K5" s="147" t="s">
        <v>53</v>
      </c>
      <c r="L5" s="148" t="s">
        <v>54</v>
      </c>
      <c r="M5" s="68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</row>
    <row r="6" ht="29.25" customHeight="true" spans="1:249">
      <c r="A6" s="6" t="s">
        <v>55</v>
      </c>
      <c r="B6" s="6" t="s">
        <v>56</v>
      </c>
      <c r="C6" s="112"/>
      <c r="D6" s="113"/>
      <c r="E6" s="132" t="s">
        <v>55</v>
      </c>
      <c r="F6" s="6" t="s">
        <v>56</v>
      </c>
      <c r="G6" s="112"/>
      <c r="H6" s="113"/>
      <c r="I6" s="145"/>
      <c r="J6" s="146"/>
      <c r="K6" s="147"/>
      <c r="L6" s="148"/>
      <c r="M6" s="68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</row>
    <row r="7" s="32" customFormat="true" ht="26.25" customHeight="true" spans="1:249">
      <c r="A7" s="35"/>
      <c r="B7" s="35"/>
      <c r="C7" s="114" t="s">
        <v>57</v>
      </c>
      <c r="D7" s="115"/>
      <c r="E7" s="133"/>
      <c r="F7" s="35"/>
      <c r="G7" s="114" t="s">
        <v>57</v>
      </c>
      <c r="H7" s="115"/>
      <c r="I7" s="149">
        <f>K7+L7</f>
        <v>3492932.46</v>
      </c>
      <c r="J7" s="150"/>
      <c r="K7" s="151">
        <f>K8</f>
        <v>3106443.46</v>
      </c>
      <c r="L7" s="151">
        <f>L21+L51</f>
        <v>386489</v>
      </c>
      <c r="M7" s="176"/>
      <c r="N7" s="177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</row>
    <row r="8" s="32" customFormat="true" ht="26.25" customHeight="true" spans="1:249">
      <c r="A8" s="116" t="s">
        <v>58</v>
      </c>
      <c r="B8" s="116"/>
      <c r="C8" s="117" t="s">
        <v>59</v>
      </c>
      <c r="D8" s="118"/>
      <c r="E8" s="134">
        <v>301</v>
      </c>
      <c r="F8" s="116"/>
      <c r="G8" s="117" t="s">
        <v>60</v>
      </c>
      <c r="H8" s="118"/>
      <c r="I8" s="152" t="s">
        <v>61</v>
      </c>
      <c r="J8" s="153" t="s">
        <v>61</v>
      </c>
      <c r="K8" s="151">
        <f>SUM(K9:K17)</f>
        <v>3106443.46</v>
      </c>
      <c r="L8" s="153" t="s">
        <v>61</v>
      </c>
      <c r="M8" s="176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</row>
    <row r="9" s="32" customFormat="true" ht="26.25" customHeight="true" spans="1:249">
      <c r="A9" s="119"/>
      <c r="B9" s="119" t="s">
        <v>62</v>
      </c>
      <c r="C9" s="120" t="s">
        <v>63</v>
      </c>
      <c r="D9" s="121"/>
      <c r="E9" s="133"/>
      <c r="F9" s="35" t="s">
        <v>62</v>
      </c>
      <c r="G9" s="128" t="s">
        <v>64</v>
      </c>
      <c r="H9" s="129"/>
      <c r="I9" s="152" t="s">
        <v>61</v>
      </c>
      <c r="J9" s="153" t="s">
        <v>61</v>
      </c>
      <c r="K9" s="154">
        <v>604550</v>
      </c>
      <c r="L9" s="153" t="s">
        <v>61</v>
      </c>
      <c r="M9" s="176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</row>
    <row r="10" s="32" customFormat="true" ht="26.25" customHeight="true" spans="1:249">
      <c r="A10" s="122"/>
      <c r="B10" s="122"/>
      <c r="C10" s="123"/>
      <c r="D10" s="124"/>
      <c r="E10" s="133"/>
      <c r="F10" s="35" t="s">
        <v>65</v>
      </c>
      <c r="G10" s="128" t="s">
        <v>66</v>
      </c>
      <c r="H10" s="129"/>
      <c r="I10" s="152" t="s">
        <v>61</v>
      </c>
      <c r="J10" s="153" t="s">
        <v>61</v>
      </c>
      <c r="K10" s="154">
        <v>1493627.33</v>
      </c>
      <c r="L10" s="153" t="s">
        <v>61</v>
      </c>
      <c r="M10" s="176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</row>
    <row r="11" s="32" customFormat="true" ht="26.25" customHeight="true" spans="1:249">
      <c r="A11" s="125"/>
      <c r="B11" s="125"/>
      <c r="C11" s="126"/>
      <c r="D11" s="127"/>
      <c r="E11" s="133"/>
      <c r="F11" s="35" t="s">
        <v>67</v>
      </c>
      <c r="G11" s="128" t="s">
        <v>68</v>
      </c>
      <c r="H11" s="129"/>
      <c r="I11" s="152" t="s">
        <v>61</v>
      </c>
      <c r="J11" s="153" t="s">
        <v>61</v>
      </c>
      <c r="K11" s="154">
        <v>49500</v>
      </c>
      <c r="L11" s="153" t="s">
        <v>61</v>
      </c>
      <c r="M11" s="176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</row>
    <row r="12" s="32" customFormat="true" ht="26.25" customHeight="true" spans="1:249">
      <c r="A12" s="119"/>
      <c r="B12" s="119" t="s">
        <v>65</v>
      </c>
      <c r="C12" s="120" t="s">
        <v>69</v>
      </c>
      <c r="D12" s="121"/>
      <c r="E12" s="133"/>
      <c r="F12" s="35" t="s">
        <v>70</v>
      </c>
      <c r="G12" s="128" t="s">
        <v>71</v>
      </c>
      <c r="H12" s="129"/>
      <c r="I12" s="152" t="s">
        <v>61</v>
      </c>
      <c r="J12" s="153" t="s">
        <v>61</v>
      </c>
      <c r="K12" s="154">
        <v>172630.56</v>
      </c>
      <c r="L12" s="153" t="s">
        <v>61</v>
      </c>
      <c r="M12" s="176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</row>
    <row r="13" s="32" customFormat="true" ht="26.25" customHeight="true" spans="1:249">
      <c r="A13" s="122"/>
      <c r="B13" s="122"/>
      <c r="C13" s="123"/>
      <c r="D13" s="124"/>
      <c r="E13" s="133"/>
      <c r="F13" s="35" t="s">
        <v>72</v>
      </c>
      <c r="G13" s="128" t="s">
        <v>73</v>
      </c>
      <c r="H13" s="129"/>
      <c r="I13" s="152" t="s">
        <v>61</v>
      </c>
      <c r="J13" s="153" t="s">
        <v>61</v>
      </c>
      <c r="K13" s="154">
        <v>86315.28</v>
      </c>
      <c r="L13" s="153" t="s">
        <v>61</v>
      </c>
      <c r="M13" s="17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</row>
    <row r="14" s="32" customFormat="true" ht="26.25" customHeight="true" spans="1:249">
      <c r="A14" s="122"/>
      <c r="B14" s="122"/>
      <c r="C14" s="123"/>
      <c r="D14" s="124"/>
      <c r="E14" s="133"/>
      <c r="F14" s="35" t="s">
        <v>74</v>
      </c>
      <c r="G14" s="128" t="s">
        <v>75</v>
      </c>
      <c r="H14" s="129"/>
      <c r="I14" s="152"/>
      <c r="J14" s="153"/>
      <c r="K14" s="154">
        <v>97104.69</v>
      </c>
      <c r="L14" s="153" t="s">
        <v>61</v>
      </c>
      <c r="M14" s="176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</row>
    <row r="15" s="32" customFormat="true" ht="26.25" customHeight="true" spans="1:249">
      <c r="A15" s="122"/>
      <c r="B15" s="122"/>
      <c r="C15" s="123"/>
      <c r="D15" s="124"/>
      <c r="E15" s="133"/>
      <c r="F15" s="35" t="s">
        <v>76</v>
      </c>
      <c r="G15" s="128" t="s">
        <v>77</v>
      </c>
      <c r="H15" s="129"/>
      <c r="I15" s="152"/>
      <c r="J15" s="153"/>
      <c r="K15" s="154"/>
      <c r="L15" s="153" t="s">
        <v>61</v>
      </c>
      <c r="M15" s="176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</row>
    <row r="16" s="32" customFormat="true" ht="26.25" customHeight="true" spans="1:249">
      <c r="A16" s="125"/>
      <c r="B16" s="125"/>
      <c r="C16" s="126"/>
      <c r="D16" s="127"/>
      <c r="E16" s="133"/>
      <c r="F16" s="35" t="s">
        <v>78</v>
      </c>
      <c r="G16" s="128" t="s">
        <v>79</v>
      </c>
      <c r="H16" s="129"/>
      <c r="I16" s="152"/>
      <c r="J16" s="153"/>
      <c r="K16" s="154">
        <v>19614.6</v>
      </c>
      <c r="L16" s="153" t="s">
        <v>61</v>
      </c>
      <c r="M16" s="176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</row>
    <row r="17" s="32" customFormat="true" ht="26.25" customHeight="true" spans="1:249">
      <c r="A17" s="35"/>
      <c r="B17" s="35" t="s">
        <v>67</v>
      </c>
      <c r="C17" s="128" t="s">
        <v>80</v>
      </c>
      <c r="D17" s="129"/>
      <c r="E17" s="133"/>
      <c r="F17" s="35" t="s">
        <v>81</v>
      </c>
      <c r="G17" s="128" t="s">
        <v>80</v>
      </c>
      <c r="H17" s="129"/>
      <c r="I17" s="152" t="s">
        <v>61</v>
      </c>
      <c r="J17" s="153" t="s">
        <v>61</v>
      </c>
      <c r="K17" s="154">
        <v>583101</v>
      </c>
      <c r="L17" s="153" t="s">
        <v>61</v>
      </c>
      <c r="M17" s="176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</row>
    <row r="18" s="32" customFormat="true" ht="26.25" customHeight="true" spans="1:249">
      <c r="A18" s="119"/>
      <c r="B18" s="119" t="s">
        <v>82</v>
      </c>
      <c r="C18" s="120" t="s">
        <v>83</v>
      </c>
      <c r="D18" s="121"/>
      <c r="E18" s="133"/>
      <c r="F18" s="35" t="s">
        <v>84</v>
      </c>
      <c r="G18" s="128" t="s">
        <v>85</v>
      </c>
      <c r="H18" s="129"/>
      <c r="I18" s="152" t="s">
        <v>61</v>
      </c>
      <c r="J18" s="153" t="s">
        <v>61</v>
      </c>
      <c r="K18" s="155"/>
      <c r="L18" s="153" t="s">
        <v>61</v>
      </c>
      <c r="M18" s="176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</row>
    <row r="19" s="32" customFormat="true" ht="26.25" customHeight="true" spans="1:249">
      <c r="A19" s="122"/>
      <c r="B19" s="122"/>
      <c r="C19" s="123"/>
      <c r="D19" s="124"/>
      <c r="E19" s="133"/>
      <c r="F19" s="35" t="s">
        <v>86</v>
      </c>
      <c r="G19" s="128" t="s">
        <v>87</v>
      </c>
      <c r="H19" s="129"/>
      <c r="I19" s="152" t="s">
        <v>61</v>
      </c>
      <c r="J19" s="153" t="s">
        <v>61</v>
      </c>
      <c r="K19" s="155"/>
      <c r="L19" s="153" t="s">
        <v>61</v>
      </c>
      <c r="M19" s="176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</row>
    <row r="20" s="32" customFormat="true" ht="26.25" customHeight="true" spans="1:249">
      <c r="A20" s="125"/>
      <c r="B20" s="125"/>
      <c r="C20" s="126"/>
      <c r="D20" s="127"/>
      <c r="E20" s="133"/>
      <c r="F20" s="35" t="s">
        <v>82</v>
      </c>
      <c r="G20" s="128" t="s">
        <v>83</v>
      </c>
      <c r="H20" s="129"/>
      <c r="I20" s="152" t="s">
        <v>61</v>
      </c>
      <c r="J20" s="153" t="s">
        <v>61</v>
      </c>
      <c r="K20" s="155"/>
      <c r="L20" s="153" t="s">
        <v>61</v>
      </c>
      <c r="M20" s="176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</row>
    <row r="21" s="32" customFormat="true" ht="26.25" customHeight="true" spans="1:249">
      <c r="A21" s="116" t="s">
        <v>88</v>
      </c>
      <c r="B21" s="116"/>
      <c r="C21" s="117" t="s">
        <v>89</v>
      </c>
      <c r="D21" s="118"/>
      <c r="E21" s="134" t="s">
        <v>90</v>
      </c>
      <c r="F21" s="116"/>
      <c r="G21" s="117" t="s">
        <v>91</v>
      </c>
      <c r="H21" s="118"/>
      <c r="I21" s="152" t="s">
        <v>61</v>
      </c>
      <c r="J21" s="153" t="s">
        <v>61</v>
      </c>
      <c r="K21" s="153" t="s">
        <v>61</v>
      </c>
      <c r="L21" s="151">
        <f>SUM(L22:L50)</f>
        <v>354289</v>
      </c>
      <c r="M21" s="176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</row>
    <row r="22" s="32" customFormat="true" ht="26.25" customHeight="true" spans="1:249">
      <c r="A22" s="122"/>
      <c r="B22" s="122"/>
      <c r="C22" s="128"/>
      <c r="D22" s="129"/>
      <c r="E22" s="133"/>
      <c r="F22" s="35" t="s">
        <v>92</v>
      </c>
      <c r="G22" s="135" t="s">
        <v>93</v>
      </c>
      <c r="H22" s="136"/>
      <c r="I22" s="156" t="s">
        <v>61</v>
      </c>
      <c r="J22" s="157" t="s">
        <v>61</v>
      </c>
      <c r="K22" s="153" t="s">
        <v>61</v>
      </c>
      <c r="L22" s="154"/>
      <c r="M22" s="178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</row>
    <row r="23" s="32" customFormat="true" ht="26.25" customHeight="true" spans="1:249">
      <c r="A23" s="122"/>
      <c r="B23" s="122"/>
      <c r="C23" s="128"/>
      <c r="D23" s="129"/>
      <c r="E23" s="133"/>
      <c r="F23" s="35" t="s">
        <v>62</v>
      </c>
      <c r="G23" s="129" t="s">
        <v>94</v>
      </c>
      <c r="H23" s="136"/>
      <c r="I23" s="158" t="s">
        <v>95</v>
      </c>
      <c r="J23" s="159">
        <v>26000</v>
      </c>
      <c r="K23" s="153" t="s">
        <v>61</v>
      </c>
      <c r="L23" s="154">
        <f>180300-[1]Sheet1!$G$2</f>
        <v>120300</v>
      </c>
      <c r="M23" s="178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</row>
    <row r="24" s="32" customFormat="true" ht="26.25" customHeight="true" spans="1:249">
      <c r="A24" s="122"/>
      <c r="B24" s="122"/>
      <c r="C24" s="128"/>
      <c r="D24" s="129"/>
      <c r="E24" s="133"/>
      <c r="F24" s="35" t="s">
        <v>65</v>
      </c>
      <c r="G24" s="129" t="s">
        <v>96</v>
      </c>
      <c r="H24" s="136"/>
      <c r="I24" s="160"/>
      <c r="J24" s="159"/>
      <c r="K24" s="153" t="s">
        <v>61</v>
      </c>
      <c r="L24" s="154">
        <f>5850-[1]Sheet1!$G$3</f>
        <v>3920</v>
      </c>
      <c r="M24" s="178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</row>
    <row r="25" s="32" customFormat="true" ht="26.25" customHeight="true" spans="1:249">
      <c r="A25" s="122"/>
      <c r="B25" s="122"/>
      <c r="C25" s="128"/>
      <c r="D25" s="129"/>
      <c r="E25" s="133"/>
      <c r="F25" s="35" t="s">
        <v>97</v>
      </c>
      <c r="G25" s="129" t="s">
        <v>98</v>
      </c>
      <c r="H25" s="136"/>
      <c r="I25" s="160"/>
      <c r="J25" s="159"/>
      <c r="K25" s="153" t="s">
        <v>61</v>
      </c>
      <c r="L25" s="154">
        <f>310-[1]Sheet1!$G$5</f>
        <v>210</v>
      </c>
      <c r="M25" s="178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</row>
    <row r="26" s="32" customFormat="true" ht="26.25" customHeight="true" spans="1:249">
      <c r="A26" s="122"/>
      <c r="B26" s="122"/>
      <c r="C26" s="128"/>
      <c r="D26" s="129"/>
      <c r="E26" s="133"/>
      <c r="F26" s="35" t="s">
        <v>99</v>
      </c>
      <c r="G26" s="129" t="s">
        <v>100</v>
      </c>
      <c r="H26" s="136"/>
      <c r="I26" s="160"/>
      <c r="J26" s="159"/>
      <c r="K26" s="153" t="s">
        <v>61</v>
      </c>
      <c r="L26" s="154">
        <f>3940-[1]Sheet1!$G$6</f>
        <v>2620</v>
      </c>
      <c r="M26" s="178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</row>
    <row r="27" s="32" customFormat="true" ht="26.25" customHeight="true" spans="1:249">
      <c r="A27" s="122"/>
      <c r="B27" s="122"/>
      <c r="C27" s="128"/>
      <c r="D27" s="129"/>
      <c r="E27" s="133"/>
      <c r="F27" s="35" t="s">
        <v>84</v>
      </c>
      <c r="G27" s="129" t="s">
        <v>101</v>
      </c>
      <c r="H27" s="136"/>
      <c r="I27" s="160"/>
      <c r="J27" s="159"/>
      <c r="K27" s="153" t="s">
        <v>61</v>
      </c>
      <c r="L27" s="154"/>
      <c r="M27" s="178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</row>
    <row r="28" s="32" customFormat="true" ht="26.25" customHeight="true" spans="1:249">
      <c r="A28" s="122"/>
      <c r="B28" s="122"/>
      <c r="C28" s="128"/>
      <c r="D28" s="129"/>
      <c r="E28" s="133"/>
      <c r="F28" s="35" t="s">
        <v>102</v>
      </c>
      <c r="G28" s="129" t="s">
        <v>103</v>
      </c>
      <c r="H28" s="136"/>
      <c r="I28" s="160"/>
      <c r="J28" s="159"/>
      <c r="K28" s="153" t="s">
        <v>61</v>
      </c>
      <c r="L28" s="154">
        <f>40400-[1]Sheet1!$G$7</f>
        <v>27000</v>
      </c>
      <c r="M28" s="178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</row>
    <row r="29" s="32" customFormat="true" ht="26.25" customHeight="true" spans="1:249">
      <c r="A29" s="122"/>
      <c r="B29" s="122"/>
      <c r="C29" s="128"/>
      <c r="D29" s="129"/>
      <c r="E29" s="133"/>
      <c r="F29" s="35" t="s">
        <v>70</v>
      </c>
      <c r="G29" s="129" t="s">
        <v>104</v>
      </c>
      <c r="H29" s="136"/>
      <c r="I29" s="160"/>
      <c r="J29" s="159"/>
      <c r="K29" s="153" t="s">
        <v>61</v>
      </c>
      <c r="L29" s="154"/>
      <c r="M29" s="178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</row>
    <row r="30" s="32" customFormat="true" ht="26.25" customHeight="true" spans="1:249">
      <c r="A30" s="122"/>
      <c r="B30" s="122"/>
      <c r="C30" s="128"/>
      <c r="D30" s="129"/>
      <c r="E30" s="133"/>
      <c r="F30" s="35" t="s">
        <v>72</v>
      </c>
      <c r="G30" s="129" t="s">
        <v>105</v>
      </c>
      <c r="H30" s="136"/>
      <c r="I30" s="160"/>
      <c r="J30" s="159"/>
      <c r="K30" s="153" t="s">
        <v>61</v>
      </c>
      <c r="L30" s="154"/>
      <c r="M30" s="178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</row>
    <row r="31" s="32" customFormat="true" ht="26.25" customHeight="true" spans="1:249">
      <c r="A31" s="122"/>
      <c r="B31" s="122"/>
      <c r="C31" s="128"/>
      <c r="D31" s="129"/>
      <c r="E31" s="133"/>
      <c r="F31" s="35" t="s">
        <v>76</v>
      </c>
      <c r="G31" s="129" t="s">
        <v>106</v>
      </c>
      <c r="H31" s="136"/>
      <c r="I31" s="160"/>
      <c r="J31" s="159"/>
      <c r="K31" s="153" t="s">
        <v>61</v>
      </c>
      <c r="L31" s="154">
        <f>213670-[1]Sheet1!$G$8</f>
        <v>142740</v>
      </c>
      <c r="M31" s="178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</row>
    <row r="32" s="32" customFormat="true" ht="26.25" customHeight="true" spans="1:249">
      <c r="A32" s="122"/>
      <c r="B32" s="122"/>
      <c r="C32" s="128"/>
      <c r="D32" s="129"/>
      <c r="E32" s="133"/>
      <c r="F32" s="35" t="s">
        <v>86</v>
      </c>
      <c r="G32" s="129" t="s">
        <v>107</v>
      </c>
      <c r="H32" s="136"/>
      <c r="I32" s="160"/>
      <c r="J32" s="159"/>
      <c r="K32" s="153" t="s">
        <v>61</v>
      </c>
      <c r="L32" s="154">
        <f>1450-[1]Sheet1!$G$10</f>
        <v>970</v>
      </c>
      <c r="M32" s="178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</row>
    <row r="33" s="32" customFormat="true" ht="26.25" customHeight="true" spans="1:249">
      <c r="A33" s="122"/>
      <c r="B33" s="122"/>
      <c r="C33" s="128"/>
      <c r="D33" s="129"/>
      <c r="E33" s="133"/>
      <c r="F33" s="35" t="s">
        <v>108</v>
      </c>
      <c r="G33" s="129" t="s">
        <v>109</v>
      </c>
      <c r="H33" s="136"/>
      <c r="I33" s="160"/>
      <c r="J33" s="159"/>
      <c r="K33" s="153" t="s">
        <v>61</v>
      </c>
      <c r="L33" s="154"/>
      <c r="M33" s="178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</row>
    <row r="34" s="32" customFormat="true" ht="26.25" customHeight="true" spans="1:249">
      <c r="A34" s="122"/>
      <c r="B34" s="122"/>
      <c r="C34" s="128"/>
      <c r="D34" s="129"/>
      <c r="E34" s="133"/>
      <c r="F34" s="35" t="s">
        <v>110</v>
      </c>
      <c r="G34" s="129" t="s">
        <v>111</v>
      </c>
      <c r="H34" s="136"/>
      <c r="I34" s="158" t="s">
        <v>112</v>
      </c>
      <c r="J34" s="159">
        <v>17000</v>
      </c>
      <c r="K34" s="153" t="s">
        <v>61</v>
      </c>
      <c r="L34" s="154"/>
      <c r="M34" s="178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</row>
    <row r="35" s="32" customFormat="true" ht="26.25" customHeight="true" spans="1:249">
      <c r="A35" s="122"/>
      <c r="B35" s="122"/>
      <c r="C35" s="128"/>
      <c r="D35" s="129"/>
      <c r="E35" s="133"/>
      <c r="F35" s="35" t="s">
        <v>113</v>
      </c>
      <c r="G35" s="129" t="s">
        <v>114</v>
      </c>
      <c r="H35" s="136"/>
      <c r="I35" s="160"/>
      <c r="J35" s="159"/>
      <c r="K35" s="153" t="s">
        <v>61</v>
      </c>
      <c r="L35" s="154">
        <f>4200-1600</f>
        <v>2600</v>
      </c>
      <c r="M35" s="178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</row>
    <row r="36" s="32" customFormat="true" ht="26.25" customHeight="true" spans="1:249">
      <c r="A36" s="125"/>
      <c r="B36" s="125"/>
      <c r="C36" s="128"/>
      <c r="D36" s="129"/>
      <c r="E36" s="133"/>
      <c r="F36" s="35" t="s">
        <v>115</v>
      </c>
      <c r="G36" s="129" t="s">
        <v>116</v>
      </c>
      <c r="H36" s="136"/>
      <c r="I36" s="160"/>
      <c r="J36" s="159"/>
      <c r="K36" s="153" t="s">
        <v>61</v>
      </c>
      <c r="L36" s="154"/>
      <c r="M36" s="178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</row>
    <row r="37" s="32" customFormat="true" ht="26.25" customHeight="true" spans="1:249">
      <c r="A37" s="35"/>
      <c r="B37" s="35" t="s">
        <v>65</v>
      </c>
      <c r="C37" s="128" t="s">
        <v>117</v>
      </c>
      <c r="D37" s="129"/>
      <c r="E37" s="133"/>
      <c r="F37" s="35" t="s">
        <v>118</v>
      </c>
      <c r="G37" s="137" t="s">
        <v>117</v>
      </c>
      <c r="H37" s="136"/>
      <c r="I37" s="160"/>
      <c r="J37" s="159"/>
      <c r="K37" s="153" t="s">
        <v>61</v>
      </c>
      <c r="L37" s="154">
        <f>6630-[1]Sheet1!$G$11</f>
        <v>4430</v>
      </c>
      <c r="M37" s="178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</row>
    <row r="38" s="32" customFormat="true" ht="26.25" customHeight="true" spans="1:249">
      <c r="A38" s="35"/>
      <c r="B38" s="35" t="s">
        <v>67</v>
      </c>
      <c r="C38" s="128" t="s">
        <v>119</v>
      </c>
      <c r="D38" s="129"/>
      <c r="E38" s="133"/>
      <c r="F38" s="35" t="s">
        <v>120</v>
      </c>
      <c r="G38" s="137" t="s">
        <v>119</v>
      </c>
      <c r="H38" s="136"/>
      <c r="I38" s="160"/>
      <c r="J38" s="159"/>
      <c r="K38" s="153" t="s">
        <v>61</v>
      </c>
      <c r="L38" s="154">
        <f>5850-[1]Sheet1!$G$12</f>
        <v>3920</v>
      </c>
      <c r="M38" s="178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</row>
    <row r="39" s="32" customFormat="true" ht="26.25" customHeight="true" spans="1:249">
      <c r="A39" s="119"/>
      <c r="B39" s="119" t="s">
        <v>97</v>
      </c>
      <c r="C39" s="128" t="s">
        <v>121</v>
      </c>
      <c r="D39" s="129"/>
      <c r="E39" s="133"/>
      <c r="F39" s="35" t="s">
        <v>122</v>
      </c>
      <c r="G39" s="129" t="s">
        <v>123</v>
      </c>
      <c r="H39" s="136"/>
      <c r="I39" s="160"/>
      <c r="J39" s="159"/>
      <c r="K39" s="153" t="s">
        <v>61</v>
      </c>
      <c r="L39" s="154"/>
      <c r="M39" s="178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</row>
    <row r="40" s="32" customFormat="true" ht="26.25" customHeight="true" spans="1:249">
      <c r="A40" s="122"/>
      <c r="B40" s="122"/>
      <c r="C40" s="128"/>
      <c r="D40" s="129"/>
      <c r="E40" s="133"/>
      <c r="F40" s="35" t="s">
        <v>124</v>
      </c>
      <c r="G40" s="129" t="s">
        <v>125</v>
      </c>
      <c r="H40" s="136"/>
      <c r="I40" s="160"/>
      <c r="J40" s="159"/>
      <c r="K40" s="153" t="s">
        <v>61</v>
      </c>
      <c r="L40" s="154">
        <f>1760-[1]Sheet1!$G$13</f>
        <v>1180</v>
      </c>
      <c r="M40" s="178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</row>
    <row r="41" s="32" customFormat="true" ht="26.25" customHeight="true" spans="1:249">
      <c r="A41" s="125"/>
      <c r="B41" s="125"/>
      <c r="C41" s="128"/>
      <c r="D41" s="129"/>
      <c r="E41" s="133"/>
      <c r="F41" s="35" t="s">
        <v>126</v>
      </c>
      <c r="G41" s="129" t="s">
        <v>127</v>
      </c>
      <c r="H41" s="136"/>
      <c r="I41" s="160"/>
      <c r="J41" s="159"/>
      <c r="K41" s="153" t="s">
        <v>61</v>
      </c>
      <c r="L41" s="154"/>
      <c r="M41" s="178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</row>
    <row r="42" s="32" customFormat="true" ht="26.25" customHeight="true" spans="1:249">
      <c r="A42" s="35"/>
      <c r="B42" s="35" t="s">
        <v>72</v>
      </c>
      <c r="C42" s="129" t="s">
        <v>128</v>
      </c>
      <c r="D42" s="130"/>
      <c r="E42" s="133"/>
      <c r="F42" s="35" t="s">
        <v>81</v>
      </c>
      <c r="G42" s="129" t="s">
        <v>128</v>
      </c>
      <c r="H42" s="136"/>
      <c r="I42" s="160"/>
      <c r="J42" s="159"/>
      <c r="K42" s="153" t="s">
        <v>61</v>
      </c>
      <c r="L42" s="154">
        <f>1970-[1]Sheet1!$G$9</f>
        <v>1310</v>
      </c>
      <c r="M42" s="178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</row>
    <row r="43" s="32" customFormat="true" ht="33" customHeight="true" spans="1:249">
      <c r="A43" s="35"/>
      <c r="B43" s="35" t="s">
        <v>82</v>
      </c>
      <c r="C43" s="128" t="s">
        <v>129</v>
      </c>
      <c r="D43" s="129"/>
      <c r="E43" s="133"/>
      <c r="F43" s="35" t="s">
        <v>82</v>
      </c>
      <c r="G43" s="129" t="s">
        <v>130</v>
      </c>
      <c r="H43" s="136"/>
      <c r="I43" s="160"/>
      <c r="J43" s="159"/>
      <c r="K43" s="153" t="s">
        <v>61</v>
      </c>
      <c r="L43" s="154">
        <f>3520-[1]Sheet1!$G$17</f>
        <v>2360</v>
      </c>
      <c r="M43" s="178"/>
      <c r="N43" s="55"/>
      <c r="O43" s="55"/>
      <c r="P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</row>
    <row r="44" s="32" customFormat="true" ht="27" customHeight="true" spans="1:249">
      <c r="A44" s="119"/>
      <c r="B44" s="119" t="s">
        <v>99</v>
      </c>
      <c r="C44" s="120" t="s">
        <v>131</v>
      </c>
      <c r="D44" s="121"/>
      <c r="E44" s="133"/>
      <c r="F44" s="35" t="s">
        <v>67</v>
      </c>
      <c r="G44" s="138" t="s">
        <v>132</v>
      </c>
      <c r="H44" s="136"/>
      <c r="I44" s="160"/>
      <c r="J44" s="159"/>
      <c r="K44" s="153" t="s">
        <v>61</v>
      </c>
      <c r="L44" s="161">
        <f>6580-[1]Sheet1!$G$4</f>
        <v>4390</v>
      </c>
      <c r="M44" s="176"/>
      <c r="N44" s="55"/>
      <c r="O44" s="55"/>
      <c r="P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</row>
    <row r="45" s="32" customFormat="true" ht="27" customHeight="true" spans="1:249">
      <c r="A45" s="122"/>
      <c r="B45" s="122"/>
      <c r="C45" s="123"/>
      <c r="D45" s="124"/>
      <c r="E45" s="133"/>
      <c r="F45" s="35" t="s">
        <v>133</v>
      </c>
      <c r="G45" s="128" t="s">
        <v>134</v>
      </c>
      <c r="H45" s="136"/>
      <c r="I45" s="160"/>
      <c r="J45" s="159"/>
      <c r="K45" s="153" t="s">
        <v>61</v>
      </c>
      <c r="L45" s="161">
        <f>570-[1]Sheet1!$G$14</f>
        <v>380</v>
      </c>
      <c r="M45" s="176"/>
      <c r="N45" s="55"/>
      <c r="O45" s="55"/>
      <c r="P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</row>
    <row r="46" s="32" customFormat="true" ht="27" customHeight="true" spans="1:249">
      <c r="A46" s="125"/>
      <c r="B46" s="125"/>
      <c r="C46" s="126"/>
      <c r="D46" s="127"/>
      <c r="E46" s="133"/>
      <c r="F46" s="35" t="s">
        <v>135</v>
      </c>
      <c r="G46" s="138" t="s">
        <v>131</v>
      </c>
      <c r="H46" s="139"/>
      <c r="I46" s="162"/>
      <c r="J46" s="159"/>
      <c r="K46" s="153" t="s">
        <v>61</v>
      </c>
      <c r="L46" s="161">
        <f>10000-[1]Sheet1!$G$15</f>
        <v>6670</v>
      </c>
      <c r="M46" s="176"/>
      <c r="N46" s="55"/>
      <c r="O46" s="55"/>
      <c r="P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</row>
    <row r="47" s="32" customFormat="true" ht="28.5" customHeight="true" spans="1:249">
      <c r="A47" s="125"/>
      <c r="B47" s="125" t="s">
        <v>84</v>
      </c>
      <c r="C47" s="128" t="s">
        <v>136</v>
      </c>
      <c r="D47" s="129"/>
      <c r="E47" s="133"/>
      <c r="F47" s="35" t="s">
        <v>137</v>
      </c>
      <c r="G47" s="129" t="s">
        <v>136</v>
      </c>
      <c r="H47" s="140" t="s">
        <v>138</v>
      </c>
      <c r="I47" s="163"/>
      <c r="J47" s="164" t="s">
        <v>139</v>
      </c>
      <c r="K47" s="153" t="s">
        <v>61</v>
      </c>
      <c r="L47" s="161">
        <v>3289</v>
      </c>
      <c r="M47" s="179"/>
      <c r="N47" s="55"/>
      <c r="O47" s="55"/>
      <c r="P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</row>
    <row r="48" s="32" customFormat="true" ht="26.25" customHeight="true" spans="1:249">
      <c r="A48" s="35"/>
      <c r="B48" s="35" t="s">
        <v>102</v>
      </c>
      <c r="C48" s="128" t="s">
        <v>140</v>
      </c>
      <c r="D48" s="129"/>
      <c r="E48" s="133"/>
      <c r="F48" s="35" t="s">
        <v>78</v>
      </c>
      <c r="G48" s="137" t="s">
        <v>140</v>
      </c>
      <c r="H48" s="141"/>
      <c r="I48" s="165"/>
      <c r="J48" s="166"/>
      <c r="K48" s="153" t="s">
        <v>61</v>
      </c>
      <c r="L48" s="167"/>
      <c r="M48" s="176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</row>
    <row r="49" s="32" customFormat="true" ht="26.25" customHeight="true" spans="1:249">
      <c r="A49" s="35"/>
      <c r="B49" s="35" t="s">
        <v>70</v>
      </c>
      <c r="C49" s="128" t="s">
        <v>141</v>
      </c>
      <c r="D49" s="129"/>
      <c r="E49" s="133"/>
      <c r="F49" s="35" t="s">
        <v>142</v>
      </c>
      <c r="G49" s="137" t="s">
        <v>141</v>
      </c>
      <c r="H49" s="141"/>
      <c r="I49" s="165"/>
      <c r="J49" s="166"/>
      <c r="K49" s="153" t="s">
        <v>61</v>
      </c>
      <c r="L49" s="154"/>
      <c r="M49" s="176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</row>
    <row r="50" s="32" customFormat="true" ht="33" customHeight="true" spans="1:249">
      <c r="A50" s="35"/>
      <c r="B50" s="35" t="s">
        <v>62</v>
      </c>
      <c r="C50" s="129" t="s">
        <v>143</v>
      </c>
      <c r="D50" s="130"/>
      <c r="E50" s="133"/>
      <c r="F50" s="35" t="s">
        <v>113</v>
      </c>
      <c r="G50" s="129" t="s">
        <v>144</v>
      </c>
      <c r="H50" s="142"/>
      <c r="I50" s="168"/>
      <c r="J50" s="169"/>
      <c r="K50" s="153" t="s">
        <v>61</v>
      </c>
      <c r="L50" s="170">
        <v>26000</v>
      </c>
      <c r="M50" s="180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</row>
    <row r="51" s="32" customFormat="true" ht="26.25" customHeight="true" spans="1:249">
      <c r="A51" s="116" t="s">
        <v>145</v>
      </c>
      <c r="B51" s="116"/>
      <c r="C51" s="118" t="s">
        <v>146</v>
      </c>
      <c r="D51" s="131"/>
      <c r="E51" s="134" t="s">
        <v>147</v>
      </c>
      <c r="F51" s="116"/>
      <c r="G51" s="118" t="s">
        <v>148</v>
      </c>
      <c r="H51" s="131"/>
      <c r="I51" s="152" t="s">
        <v>61</v>
      </c>
      <c r="J51" s="153" t="s">
        <v>61</v>
      </c>
      <c r="K51" s="153" t="s">
        <v>61</v>
      </c>
      <c r="L51" s="171">
        <f>L59</f>
        <v>32200</v>
      </c>
      <c r="M51" s="176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</row>
    <row r="52" s="32" customFormat="true" ht="26.25" customHeight="true" spans="1:249">
      <c r="A52" s="35"/>
      <c r="B52" s="35" t="s">
        <v>62</v>
      </c>
      <c r="C52" s="129" t="s">
        <v>149</v>
      </c>
      <c r="D52" s="130"/>
      <c r="E52" s="133"/>
      <c r="F52" s="35" t="s">
        <v>62</v>
      </c>
      <c r="G52" s="129" t="s">
        <v>149</v>
      </c>
      <c r="H52" s="130"/>
      <c r="I52" s="152" t="s">
        <v>61</v>
      </c>
      <c r="J52" s="153" t="s">
        <v>61</v>
      </c>
      <c r="K52" s="153" t="s">
        <v>61</v>
      </c>
      <c r="L52" s="172"/>
      <c r="M52" s="176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</row>
    <row r="53" s="32" customFormat="true" ht="26.25" customHeight="true" spans="1:249">
      <c r="A53" s="35"/>
      <c r="B53" s="35" t="s">
        <v>65</v>
      </c>
      <c r="C53" s="129" t="s">
        <v>150</v>
      </c>
      <c r="D53" s="130"/>
      <c r="E53" s="133"/>
      <c r="F53" s="35" t="s">
        <v>99</v>
      </c>
      <c r="G53" s="129" t="s">
        <v>150</v>
      </c>
      <c r="H53" s="130"/>
      <c r="I53" s="152" t="s">
        <v>61</v>
      </c>
      <c r="J53" s="153" t="s">
        <v>61</v>
      </c>
      <c r="K53" s="153" t="s">
        <v>61</v>
      </c>
      <c r="L53" s="167"/>
      <c r="M53" s="176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</row>
    <row r="54" s="32" customFormat="true" ht="26.25" customHeight="true" spans="1:249">
      <c r="A54" s="35"/>
      <c r="B54" s="35" t="s">
        <v>67</v>
      </c>
      <c r="C54" s="129" t="s">
        <v>151</v>
      </c>
      <c r="D54" s="130"/>
      <c r="E54" s="133"/>
      <c r="F54" s="35" t="s">
        <v>81</v>
      </c>
      <c r="G54" s="129" t="s">
        <v>151</v>
      </c>
      <c r="H54" s="130"/>
      <c r="I54" s="152" t="s">
        <v>61</v>
      </c>
      <c r="J54" s="153" t="s">
        <v>61</v>
      </c>
      <c r="K54" s="153" t="s">
        <v>61</v>
      </c>
      <c r="L54" s="167"/>
      <c r="M54" s="176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</row>
    <row r="55" s="32" customFormat="true" ht="26.25" customHeight="true" spans="1:249">
      <c r="A55" s="119"/>
      <c r="B55" s="119" t="s">
        <v>99</v>
      </c>
      <c r="C55" s="120" t="s">
        <v>152</v>
      </c>
      <c r="D55" s="121"/>
      <c r="E55" s="133"/>
      <c r="F55" s="35" t="s">
        <v>72</v>
      </c>
      <c r="G55" s="129" t="s">
        <v>153</v>
      </c>
      <c r="H55" s="130"/>
      <c r="I55" s="152" t="s">
        <v>61</v>
      </c>
      <c r="J55" s="153" t="s">
        <v>61</v>
      </c>
      <c r="K55" s="153" t="s">
        <v>61</v>
      </c>
      <c r="L55" s="167"/>
      <c r="M55" s="176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</row>
    <row r="56" s="32" customFormat="true" ht="26.25" customHeight="true" spans="1:249">
      <c r="A56" s="122"/>
      <c r="B56" s="122"/>
      <c r="C56" s="123"/>
      <c r="D56" s="124"/>
      <c r="E56" s="133"/>
      <c r="F56" s="35" t="s">
        <v>74</v>
      </c>
      <c r="G56" s="129" t="s">
        <v>154</v>
      </c>
      <c r="H56" s="130"/>
      <c r="I56" s="152" t="s">
        <v>61</v>
      </c>
      <c r="J56" s="153" t="s">
        <v>61</v>
      </c>
      <c r="K56" s="153" t="s">
        <v>61</v>
      </c>
      <c r="L56" s="167"/>
      <c r="M56" s="176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</row>
    <row r="57" s="32" customFormat="true" ht="26.25" customHeight="true" spans="1:249">
      <c r="A57" s="122"/>
      <c r="B57" s="122"/>
      <c r="C57" s="123"/>
      <c r="D57" s="124"/>
      <c r="E57" s="133"/>
      <c r="F57" s="35" t="s">
        <v>76</v>
      </c>
      <c r="G57" s="129" t="s">
        <v>155</v>
      </c>
      <c r="H57" s="130"/>
      <c r="I57" s="152" t="s">
        <v>61</v>
      </c>
      <c r="J57" s="153" t="s">
        <v>61</v>
      </c>
      <c r="K57" s="153" t="s">
        <v>61</v>
      </c>
      <c r="L57" s="167"/>
      <c r="M57" s="176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</row>
    <row r="58" s="32" customFormat="true" ht="26.25" customHeight="true" spans="1:249">
      <c r="A58" s="125"/>
      <c r="B58" s="125"/>
      <c r="C58" s="126"/>
      <c r="D58" s="127"/>
      <c r="E58" s="133"/>
      <c r="F58" s="35" t="s">
        <v>78</v>
      </c>
      <c r="G58" s="129" t="s">
        <v>156</v>
      </c>
      <c r="H58" s="130"/>
      <c r="I58" s="152" t="s">
        <v>61</v>
      </c>
      <c r="J58" s="153" t="s">
        <v>61</v>
      </c>
      <c r="K58" s="153" t="s">
        <v>61</v>
      </c>
      <c r="L58" s="167"/>
      <c r="M58" s="176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</row>
    <row r="59" s="32" customFormat="true" ht="27" customHeight="true" spans="1:249">
      <c r="A59" s="119"/>
      <c r="B59" s="119" t="s">
        <v>84</v>
      </c>
      <c r="C59" s="120" t="s">
        <v>157</v>
      </c>
      <c r="D59" s="121"/>
      <c r="E59" s="133"/>
      <c r="F59" s="35" t="s">
        <v>65</v>
      </c>
      <c r="G59" s="129" t="s">
        <v>158</v>
      </c>
      <c r="H59" s="130"/>
      <c r="I59" s="173" t="s">
        <v>159</v>
      </c>
      <c r="J59" s="174" t="s">
        <v>160</v>
      </c>
      <c r="K59" s="153" t="s">
        <v>61</v>
      </c>
      <c r="L59" s="154">
        <v>32200</v>
      </c>
      <c r="M59" s="178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</row>
    <row r="60" s="32" customFormat="true" ht="26.25" customHeight="true" spans="1:249">
      <c r="A60" s="122"/>
      <c r="B60" s="122"/>
      <c r="C60" s="123"/>
      <c r="D60" s="124"/>
      <c r="E60" s="133"/>
      <c r="F60" s="35" t="s">
        <v>67</v>
      </c>
      <c r="G60" s="129" t="s">
        <v>161</v>
      </c>
      <c r="H60" s="130"/>
      <c r="I60" s="152" t="s">
        <v>61</v>
      </c>
      <c r="J60" s="153" t="s">
        <v>61</v>
      </c>
      <c r="K60" s="153" t="s">
        <v>61</v>
      </c>
      <c r="L60" s="167"/>
      <c r="M60" s="176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</row>
    <row r="61" s="32" customFormat="true" ht="26.25" customHeight="true" spans="1:249">
      <c r="A61" s="125"/>
      <c r="B61" s="125"/>
      <c r="C61" s="126"/>
      <c r="D61" s="127"/>
      <c r="E61" s="133"/>
      <c r="F61" s="35" t="s">
        <v>102</v>
      </c>
      <c r="G61" s="129" t="s">
        <v>162</v>
      </c>
      <c r="H61" s="130"/>
      <c r="I61" s="152" t="s">
        <v>61</v>
      </c>
      <c r="J61" s="153" t="s">
        <v>61</v>
      </c>
      <c r="K61" s="153" t="s">
        <v>61</v>
      </c>
      <c r="L61" s="167"/>
      <c r="M61" s="176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</row>
    <row r="62" s="32" customFormat="true" ht="26.25" customHeight="true" spans="1:249">
      <c r="A62" s="35"/>
      <c r="B62" s="35" t="s">
        <v>102</v>
      </c>
      <c r="C62" s="129" t="s">
        <v>163</v>
      </c>
      <c r="D62" s="130"/>
      <c r="E62" s="133"/>
      <c r="F62" s="35" t="s">
        <v>84</v>
      </c>
      <c r="G62" s="129" t="s">
        <v>163</v>
      </c>
      <c r="H62" s="130"/>
      <c r="I62" s="152" t="s">
        <v>61</v>
      </c>
      <c r="J62" s="153" t="s">
        <v>61</v>
      </c>
      <c r="K62" s="153" t="s">
        <v>61</v>
      </c>
      <c r="L62" s="167"/>
      <c r="M62" s="176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</row>
    <row r="63" s="32" customFormat="true" ht="26.25" customHeight="true" spans="1:249">
      <c r="A63" s="119"/>
      <c r="B63" s="119" t="s">
        <v>82</v>
      </c>
      <c r="C63" s="120" t="s">
        <v>164</v>
      </c>
      <c r="D63" s="121"/>
      <c r="E63" s="133"/>
      <c r="F63" s="35" t="s">
        <v>70</v>
      </c>
      <c r="G63" s="129" t="s">
        <v>165</v>
      </c>
      <c r="H63" s="130"/>
      <c r="I63" s="152" t="s">
        <v>61</v>
      </c>
      <c r="J63" s="153" t="s">
        <v>61</v>
      </c>
      <c r="K63" s="153" t="s">
        <v>61</v>
      </c>
      <c r="L63" s="167"/>
      <c r="M63" s="176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</row>
    <row r="64" s="32" customFormat="true" ht="26.25" customHeight="true" spans="1:249">
      <c r="A64" s="122"/>
      <c r="B64" s="122"/>
      <c r="C64" s="123"/>
      <c r="D64" s="124"/>
      <c r="E64" s="133"/>
      <c r="F64" s="35" t="s">
        <v>166</v>
      </c>
      <c r="G64" s="129" t="s">
        <v>167</v>
      </c>
      <c r="H64" s="130"/>
      <c r="I64" s="152" t="s">
        <v>61</v>
      </c>
      <c r="J64" s="153" t="s">
        <v>61</v>
      </c>
      <c r="K64" s="153" t="s">
        <v>61</v>
      </c>
      <c r="L64" s="167"/>
      <c r="M64" s="176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</row>
    <row r="65" s="32" customFormat="true" ht="26.25" customHeight="true" spans="1:249">
      <c r="A65" s="122"/>
      <c r="B65" s="122"/>
      <c r="C65" s="123"/>
      <c r="D65" s="124"/>
      <c r="E65" s="133"/>
      <c r="F65" s="35" t="s">
        <v>168</v>
      </c>
      <c r="G65" s="129" t="s">
        <v>169</v>
      </c>
      <c r="H65" s="130"/>
      <c r="I65" s="152" t="s">
        <v>61</v>
      </c>
      <c r="J65" s="153" t="s">
        <v>61</v>
      </c>
      <c r="K65" s="153" t="s">
        <v>61</v>
      </c>
      <c r="L65" s="167"/>
      <c r="M65" s="176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</row>
    <row r="66" s="32" customFormat="true" ht="26.25" customHeight="true" spans="1:249">
      <c r="A66" s="122"/>
      <c r="B66" s="122"/>
      <c r="C66" s="123"/>
      <c r="D66" s="124"/>
      <c r="E66" s="133"/>
      <c r="F66" s="35" t="s">
        <v>170</v>
      </c>
      <c r="G66" s="129" t="s">
        <v>171</v>
      </c>
      <c r="H66" s="130"/>
      <c r="I66" s="152" t="s">
        <v>61</v>
      </c>
      <c r="J66" s="153" t="s">
        <v>61</v>
      </c>
      <c r="K66" s="153" t="s">
        <v>61</v>
      </c>
      <c r="L66" s="167"/>
      <c r="M66" s="176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</row>
    <row r="67" s="32" customFormat="true" ht="26.25" customHeight="true" spans="1:249">
      <c r="A67" s="125"/>
      <c r="B67" s="125"/>
      <c r="C67" s="126"/>
      <c r="D67" s="127"/>
      <c r="E67" s="133"/>
      <c r="F67" s="35" t="s">
        <v>82</v>
      </c>
      <c r="G67" s="129" t="s">
        <v>164</v>
      </c>
      <c r="H67" s="130"/>
      <c r="I67" s="152" t="s">
        <v>61</v>
      </c>
      <c r="J67" s="153" t="s">
        <v>61</v>
      </c>
      <c r="K67" s="153" t="s">
        <v>61</v>
      </c>
      <c r="L67" s="167"/>
      <c r="M67" s="176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</row>
    <row r="68" s="32" customFormat="true" ht="26.25" customHeight="true" spans="1:249">
      <c r="A68" s="116" t="s">
        <v>172</v>
      </c>
      <c r="B68" s="116"/>
      <c r="C68" s="118" t="s">
        <v>173</v>
      </c>
      <c r="D68" s="131"/>
      <c r="E68" s="134" t="s">
        <v>174</v>
      </c>
      <c r="F68" s="116"/>
      <c r="G68" s="118" t="s">
        <v>175</v>
      </c>
      <c r="H68" s="131"/>
      <c r="I68" s="152" t="s">
        <v>61</v>
      </c>
      <c r="J68" s="153" t="s">
        <v>61</v>
      </c>
      <c r="K68" s="153" t="s">
        <v>61</v>
      </c>
      <c r="L68" s="153" t="s">
        <v>61</v>
      </c>
      <c r="M68" s="176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</row>
    <row r="69" s="32" customFormat="true" ht="26.25" customHeight="true" spans="1:249">
      <c r="A69" s="35"/>
      <c r="B69" s="35" t="s">
        <v>62</v>
      </c>
      <c r="C69" s="129" t="s">
        <v>149</v>
      </c>
      <c r="D69" s="130"/>
      <c r="E69" s="133"/>
      <c r="F69" s="35" t="s">
        <v>62</v>
      </c>
      <c r="G69" s="129" t="s">
        <v>149</v>
      </c>
      <c r="H69" s="130"/>
      <c r="I69" s="152" t="s">
        <v>61</v>
      </c>
      <c r="J69" s="153" t="s">
        <v>61</v>
      </c>
      <c r="K69" s="153" t="s">
        <v>61</v>
      </c>
      <c r="L69" s="153" t="s">
        <v>61</v>
      </c>
      <c r="M69" s="176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</row>
    <row r="70" s="32" customFormat="true" ht="26.25" customHeight="true" spans="1:249">
      <c r="A70" s="35"/>
      <c r="B70" s="35" t="s">
        <v>65</v>
      </c>
      <c r="C70" s="129" t="s">
        <v>150</v>
      </c>
      <c r="D70" s="130"/>
      <c r="E70" s="133"/>
      <c r="F70" s="35" t="s">
        <v>99</v>
      </c>
      <c r="G70" s="129" t="s">
        <v>150</v>
      </c>
      <c r="H70" s="130"/>
      <c r="I70" s="152" t="s">
        <v>61</v>
      </c>
      <c r="J70" s="153" t="s">
        <v>61</v>
      </c>
      <c r="K70" s="153" t="s">
        <v>61</v>
      </c>
      <c r="L70" s="153" t="s">
        <v>61</v>
      </c>
      <c r="M70" s="176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</row>
    <row r="71" s="32" customFormat="true" ht="26.25" customHeight="true" spans="1:249">
      <c r="A71" s="35"/>
      <c r="B71" s="35" t="s">
        <v>67</v>
      </c>
      <c r="C71" s="129" t="s">
        <v>151</v>
      </c>
      <c r="D71" s="130"/>
      <c r="E71" s="133"/>
      <c r="F71" s="35" t="s">
        <v>81</v>
      </c>
      <c r="G71" s="129" t="s">
        <v>151</v>
      </c>
      <c r="H71" s="130"/>
      <c r="I71" s="152" t="s">
        <v>61</v>
      </c>
      <c r="J71" s="153" t="s">
        <v>61</v>
      </c>
      <c r="K71" s="153" t="s">
        <v>61</v>
      </c>
      <c r="L71" s="153" t="s">
        <v>61</v>
      </c>
      <c r="M71" s="176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</row>
    <row r="72" s="32" customFormat="true" ht="26.25" customHeight="true" spans="1:249">
      <c r="A72" s="119"/>
      <c r="B72" s="119" t="s">
        <v>97</v>
      </c>
      <c r="C72" s="120" t="s">
        <v>176</v>
      </c>
      <c r="D72" s="121"/>
      <c r="E72" s="133"/>
      <c r="F72" s="35" t="s">
        <v>65</v>
      </c>
      <c r="G72" s="129" t="s">
        <v>177</v>
      </c>
      <c r="H72" s="130"/>
      <c r="I72" s="152" t="s">
        <v>61</v>
      </c>
      <c r="J72" s="153" t="s">
        <v>61</v>
      </c>
      <c r="K72" s="153" t="s">
        <v>61</v>
      </c>
      <c r="L72" s="153" t="s">
        <v>61</v>
      </c>
      <c r="M72" s="176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</row>
    <row r="73" s="32" customFormat="true" ht="26.25" customHeight="true" spans="1:249">
      <c r="A73" s="122"/>
      <c r="B73" s="122"/>
      <c r="C73" s="123"/>
      <c r="D73" s="124"/>
      <c r="E73" s="133"/>
      <c r="F73" s="35" t="s">
        <v>67</v>
      </c>
      <c r="G73" s="129" t="s">
        <v>161</v>
      </c>
      <c r="H73" s="130"/>
      <c r="I73" s="152" t="s">
        <v>61</v>
      </c>
      <c r="J73" s="153" t="s">
        <v>61</v>
      </c>
      <c r="K73" s="153" t="s">
        <v>61</v>
      </c>
      <c r="L73" s="153" t="s">
        <v>61</v>
      </c>
      <c r="M73" s="176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</row>
    <row r="74" s="32" customFormat="true" ht="26.25" customHeight="true" spans="1:249">
      <c r="A74" s="125"/>
      <c r="B74" s="125"/>
      <c r="C74" s="126"/>
      <c r="D74" s="127"/>
      <c r="E74" s="133"/>
      <c r="F74" s="35" t="s">
        <v>102</v>
      </c>
      <c r="G74" s="129" t="s">
        <v>162</v>
      </c>
      <c r="H74" s="130"/>
      <c r="I74" s="152" t="s">
        <v>61</v>
      </c>
      <c r="J74" s="153" t="s">
        <v>61</v>
      </c>
      <c r="K74" s="153" t="s">
        <v>61</v>
      </c>
      <c r="L74" s="153" t="s">
        <v>61</v>
      </c>
      <c r="M74" s="176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</row>
    <row r="75" s="32" customFormat="true" ht="26.25" customHeight="true" spans="1:249">
      <c r="A75" s="35"/>
      <c r="B75" s="35" t="s">
        <v>99</v>
      </c>
      <c r="C75" s="129" t="s">
        <v>163</v>
      </c>
      <c r="D75" s="130"/>
      <c r="E75" s="133"/>
      <c r="F75" s="35" t="s">
        <v>84</v>
      </c>
      <c r="G75" s="129" t="s">
        <v>163</v>
      </c>
      <c r="H75" s="130"/>
      <c r="I75" s="152" t="s">
        <v>61</v>
      </c>
      <c r="J75" s="153" t="s">
        <v>61</v>
      </c>
      <c r="K75" s="153" t="s">
        <v>61</v>
      </c>
      <c r="L75" s="153" t="s">
        <v>61</v>
      </c>
      <c r="M75" s="176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</row>
    <row r="76" s="32" customFormat="true" ht="26.25" customHeight="true" spans="1:249">
      <c r="A76" s="119"/>
      <c r="B76" s="119" t="s">
        <v>82</v>
      </c>
      <c r="C76" s="120" t="s">
        <v>164</v>
      </c>
      <c r="D76" s="121"/>
      <c r="E76" s="133"/>
      <c r="F76" s="35" t="s">
        <v>70</v>
      </c>
      <c r="G76" s="129" t="s">
        <v>165</v>
      </c>
      <c r="H76" s="130"/>
      <c r="I76" s="152" t="s">
        <v>61</v>
      </c>
      <c r="J76" s="153" t="s">
        <v>61</v>
      </c>
      <c r="K76" s="153" t="s">
        <v>61</v>
      </c>
      <c r="L76" s="153" t="s">
        <v>61</v>
      </c>
      <c r="M76" s="176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5"/>
      <c r="HY76" s="55"/>
      <c r="HZ76" s="55"/>
      <c r="IA76" s="55"/>
      <c r="IB76" s="55"/>
      <c r="IC76" s="55"/>
      <c r="ID76" s="55"/>
      <c r="IE76" s="55"/>
      <c r="IF76" s="55"/>
      <c r="IG76" s="55"/>
      <c r="IH76" s="55"/>
      <c r="II76" s="55"/>
      <c r="IJ76" s="55"/>
      <c r="IK76" s="55"/>
      <c r="IL76" s="55"/>
      <c r="IM76" s="55"/>
      <c r="IN76" s="55"/>
      <c r="IO76" s="55"/>
    </row>
    <row r="77" s="32" customFormat="true" ht="26.25" customHeight="true" spans="1:249">
      <c r="A77" s="122"/>
      <c r="B77" s="122"/>
      <c r="C77" s="123"/>
      <c r="D77" s="124"/>
      <c r="E77" s="133"/>
      <c r="F77" s="35" t="s">
        <v>166</v>
      </c>
      <c r="G77" s="129" t="s">
        <v>167</v>
      </c>
      <c r="H77" s="130"/>
      <c r="I77" s="152" t="s">
        <v>61</v>
      </c>
      <c r="J77" s="153" t="s">
        <v>61</v>
      </c>
      <c r="K77" s="153" t="s">
        <v>61</v>
      </c>
      <c r="L77" s="153" t="s">
        <v>61</v>
      </c>
      <c r="M77" s="176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  <c r="IM77" s="55"/>
      <c r="IN77" s="55"/>
      <c r="IO77" s="55"/>
    </row>
    <row r="78" s="32" customFormat="true" ht="26.25" customHeight="true" spans="1:249">
      <c r="A78" s="122"/>
      <c r="B78" s="122"/>
      <c r="C78" s="123"/>
      <c r="D78" s="124"/>
      <c r="E78" s="133"/>
      <c r="F78" s="35" t="s">
        <v>168</v>
      </c>
      <c r="G78" s="129" t="s">
        <v>169</v>
      </c>
      <c r="H78" s="130"/>
      <c r="I78" s="152" t="s">
        <v>61</v>
      </c>
      <c r="J78" s="153" t="s">
        <v>61</v>
      </c>
      <c r="K78" s="153" t="s">
        <v>61</v>
      </c>
      <c r="L78" s="153" t="s">
        <v>61</v>
      </c>
      <c r="M78" s="176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5"/>
      <c r="HY78" s="55"/>
      <c r="HZ78" s="55"/>
      <c r="IA78" s="55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55"/>
      <c r="IM78" s="55"/>
      <c r="IN78" s="55"/>
      <c r="IO78" s="55"/>
    </row>
    <row r="79" s="32" customFormat="true" ht="26.25" customHeight="true" spans="1:249">
      <c r="A79" s="122"/>
      <c r="B79" s="122"/>
      <c r="C79" s="123"/>
      <c r="D79" s="124"/>
      <c r="E79" s="133"/>
      <c r="F79" s="35" t="s">
        <v>170</v>
      </c>
      <c r="G79" s="129" t="s">
        <v>171</v>
      </c>
      <c r="H79" s="130"/>
      <c r="I79" s="152" t="s">
        <v>61</v>
      </c>
      <c r="J79" s="153" t="s">
        <v>61</v>
      </c>
      <c r="K79" s="153" t="s">
        <v>61</v>
      </c>
      <c r="L79" s="153" t="s">
        <v>61</v>
      </c>
      <c r="M79" s="176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</row>
    <row r="80" s="32" customFormat="true" ht="26.25" customHeight="true" spans="1:249">
      <c r="A80" s="125"/>
      <c r="B80" s="125"/>
      <c r="C80" s="126"/>
      <c r="D80" s="127"/>
      <c r="E80" s="133"/>
      <c r="F80" s="35" t="s">
        <v>82</v>
      </c>
      <c r="G80" s="129" t="s">
        <v>178</v>
      </c>
      <c r="H80" s="130"/>
      <c r="I80" s="152" t="s">
        <v>61</v>
      </c>
      <c r="J80" s="153" t="s">
        <v>61</v>
      </c>
      <c r="K80" s="153" t="s">
        <v>61</v>
      </c>
      <c r="L80" s="153" t="s">
        <v>61</v>
      </c>
      <c r="M80" s="176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</row>
    <row r="81" s="32" customFormat="true" ht="26.25" customHeight="true" spans="1:249">
      <c r="A81" s="116" t="s">
        <v>179</v>
      </c>
      <c r="B81" s="116"/>
      <c r="C81" s="118" t="s">
        <v>180</v>
      </c>
      <c r="D81" s="131"/>
      <c r="E81" s="134"/>
      <c r="F81" s="116"/>
      <c r="G81" s="118"/>
      <c r="H81" s="131"/>
      <c r="I81" s="152" t="s">
        <v>61</v>
      </c>
      <c r="J81" s="153" t="s">
        <v>61</v>
      </c>
      <c r="K81" s="153" t="s">
        <v>61</v>
      </c>
      <c r="L81" s="153" t="s">
        <v>61</v>
      </c>
      <c r="M81" s="176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</row>
    <row r="82" s="32" customFormat="true" ht="26.25" customHeight="true" spans="1:249">
      <c r="A82" s="35"/>
      <c r="B82" s="35" t="s">
        <v>62</v>
      </c>
      <c r="C82" s="129" t="s">
        <v>181</v>
      </c>
      <c r="D82" s="130"/>
      <c r="E82" s="134" t="s">
        <v>182</v>
      </c>
      <c r="F82" s="116"/>
      <c r="G82" s="118" t="s">
        <v>60</v>
      </c>
      <c r="H82" s="131"/>
      <c r="I82" s="152" t="s">
        <v>61</v>
      </c>
      <c r="J82" s="153" t="s">
        <v>61</v>
      </c>
      <c r="K82" s="155"/>
      <c r="L82" s="153" t="s">
        <v>61</v>
      </c>
      <c r="M82" s="176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</row>
    <row r="83" s="32" customFormat="true" ht="26.25" customHeight="true" spans="1:249">
      <c r="A83" s="35"/>
      <c r="B83" s="35" t="s">
        <v>65</v>
      </c>
      <c r="C83" s="129" t="s">
        <v>183</v>
      </c>
      <c r="D83" s="130"/>
      <c r="E83" s="134" t="s">
        <v>90</v>
      </c>
      <c r="F83" s="116"/>
      <c r="G83" s="118" t="s">
        <v>91</v>
      </c>
      <c r="H83" s="131"/>
      <c r="I83" s="152" t="s">
        <v>61</v>
      </c>
      <c r="J83" s="153" t="s">
        <v>61</v>
      </c>
      <c r="K83" s="153" t="s">
        <v>61</v>
      </c>
      <c r="L83" s="167"/>
      <c r="M83" s="176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  <c r="HG83" s="55"/>
      <c r="HH83" s="55"/>
      <c r="HI83" s="55"/>
      <c r="HJ83" s="55"/>
      <c r="HK83" s="55"/>
      <c r="HL83" s="55"/>
      <c r="HM83" s="55"/>
      <c r="HN83" s="55"/>
      <c r="HO83" s="55"/>
      <c r="HP83" s="55"/>
      <c r="HQ83" s="55"/>
      <c r="HR83" s="55"/>
      <c r="HS83" s="55"/>
      <c r="HT83" s="55"/>
      <c r="HU83" s="55"/>
      <c r="HV83" s="55"/>
      <c r="HW83" s="55"/>
      <c r="HX83" s="55"/>
      <c r="HY83" s="55"/>
      <c r="HZ83" s="55"/>
      <c r="IA83" s="55"/>
      <c r="IB83" s="55"/>
      <c r="IC83" s="55"/>
      <c r="ID83" s="55"/>
      <c r="IE83" s="55"/>
      <c r="IF83" s="55"/>
      <c r="IG83" s="55"/>
      <c r="IH83" s="55"/>
      <c r="II83" s="55"/>
      <c r="IJ83" s="55"/>
      <c r="IK83" s="55"/>
      <c r="IL83" s="55"/>
      <c r="IM83" s="55"/>
      <c r="IN83" s="55"/>
      <c r="IO83" s="55"/>
    </row>
    <row r="84" s="32" customFormat="true" ht="26.25" customHeight="true" spans="1:249">
      <c r="A84" s="35"/>
      <c r="B84" s="35" t="s">
        <v>82</v>
      </c>
      <c r="C84" s="129" t="s">
        <v>184</v>
      </c>
      <c r="D84" s="130"/>
      <c r="E84" s="133"/>
      <c r="F84" s="35"/>
      <c r="G84" s="129"/>
      <c r="H84" s="130"/>
      <c r="I84" s="152" t="s">
        <v>61</v>
      </c>
      <c r="J84" s="153" t="s">
        <v>61</v>
      </c>
      <c r="K84" s="153" t="s">
        <v>61</v>
      </c>
      <c r="L84" s="153" t="s">
        <v>61</v>
      </c>
      <c r="M84" s="176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5"/>
      <c r="HC84" s="55"/>
      <c r="HD84" s="55"/>
      <c r="HE84" s="55"/>
      <c r="HF84" s="55"/>
      <c r="HG84" s="55"/>
      <c r="HH84" s="55"/>
      <c r="HI84" s="55"/>
      <c r="HJ84" s="55"/>
      <c r="HK84" s="55"/>
      <c r="HL84" s="55"/>
      <c r="HM84" s="55"/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5"/>
      <c r="HY84" s="55"/>
      <c r="HZ84" s="55"/>
      <c r="IA84" s="55"/>
      <c r="IB84" s="55"/>
      <c r="IC84" s="55"/>
      <c r="ID84" s="55"/>
      <c r="IE84" s="55"/>
      <c r="IF84" s="55"/>
      <c r="IG84" s="55"/>
      <c r="IH84" s="55"/>
      <c r="II84" s="55"/>
      <c r="IJ84" s="55"/>
      <c r="IK84" s="55"/>
      <c r="IL84" s="55"/>
      <c r="IM84" s="55"/>
      <c r="IN84" s="55"/>
      <c r="IO84" s="55"/>
    </row>
    <row r="85" s="32" customFormat="true" ht="26.25" customHeight="true" spans="1:249">
      <c r="A85" s="116" t="s">
        <v>185</v>
      </c>
      <c r="B85" s="116"/>
      <c r="C85" s="118" t="s">
        <v>186</v>
      </c>
      <c r="D85" s="131"/>
      <c r="E85" s="134"/>
      <c r="F85" s="116"/>
      <c r="G85" s="118"/>
      <c r="H85" s="131"/>
      <c r="I85" s="152" t="s">
        <v>61</v>
      </c>
      <c r="J85" s="153" t="s">
        <v>61</v>
      </c>
      <c r="K85" s="153" t="s">
        <v>61</v>
      </c>
      <c r="L85" s="153" t="s">
        <v>61</v>
      </c>
      <c r="M85" s="176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55"/>
      <c r="GW85" s="55"/>
      <c r="GX85" s="55"/>
      <c r="GY85" s="55"/>
      <c r="GZ85" s="55"/>
      <c r="HA85" s="55"/>
      <c r="HB85" s="55"/>
      <c r="HC85" s="55"/>
      <c r="HD85" s="55"/>
      <c r="HE85" s="55"/>
      <c r="HF85" s="55"/>
      <c r="HG85" s="55"/>
      <c r="HH85" s="55"/>
      <c r="HI85" s="55"/>
      <c r="HJ85" s="55"/>
      <c r="HK85" s="55"/>
      <c r="HL85" s="55"/>
      <c r="HM85" s="55"/>
      <c r="HN85" s="55"/>
      <c r="HO85" s="55"/>
      <c r="HP85" s="55"/>
      <c r="HQ85" s="55"/>
      <c r="HR85" s="55"/>
      <c r="HS85" s="55"/>
      <c r="HT85" s="55"/>
      <c r="HU85" s="55"/>
      <c r="HV85" s="55"/>
      <c r="HW85" s="55"/>
      <c r="HX85" s="55"/>
      <c r="HY85" s="55"/>
      <c r="HZ85" s="55"/>
      <c r="IA85" s="55"/>
      <c r="IB85" s="55"/>
      <c r="IC85" s="55"/>
      <c r="ID85" s="55"/>
      <c r="IE85" s="55"/>
      <c r="IF85" s="55"/>
      <c r="IG85" s="55"/>
      <c r="IH85" s="55"/>
      <c r="II85" s="55"/>
      <c r="IJ85" s="55"/>
      <c r="IK85" s="55"/>
      <c r="IL85" s="55"/>
      <c r="IM85" s="55"/>
      <c r="IN85" s="55"/>
      <c r="IO85" s="55"/>
    </row>
    <row r="86" s="32" customFormat="true" ht="26.25" customHeight="true" spans="1:249">
      <c r="A86" s="35"/>
      <c r="B86" s="35" t="s">
        <v>62</v>
      </c>
      <c r="C86" s="129" t="s">
        <v>187</v>
      </c>
      <c r="D86" s="130"/>
      <c r="E86" s="134" t="s">
        <v>147</v>
      </c>
      <c r="F86" s="116"/>
      <c r="G86" s="118" t="s">
        <v>148</v>
      </c>
      <c r="H86" s="131"/>
      <c r="I86" s="152" t="s">
        <v>61</v>
      </c>
      <c r="J86" s="153" t="s">
        <v>61</v>
      </c>
      <c r="K86" s="153" t="s">
        <v>61</v>
      </c>
      <c r="L86" s="167"/>
      <c r="M86" s="176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55"/>
      <c r="HY86" s="55"/>
      <c r="HZ86" s="55"/>
      <c r="IA86" s="55"/>
      <c r="IB86" s="55"/>
      <c r="IC86" s="55"/>
      <c r="ID86" s="55"/>
      <c r="IE86" s="55"/>
      <c r="IF86" s="55"/>
      <c r="IG86" s="55"/>
      <c r="IH86" s="55"/>
      <c r="II86" s="55"/>
      <c r="IJ86" s="55"/>
      <c r="IK86" s="55"/>
      <c r="IL86" s="55"/>
      <c r="IM86" s="55"/>
      <c r="IN86" s="55"/>
      <c r="IO86" s="55"/>
    </row>
    <row r="87" s="32" customFormat="true" ht="26.25" customHeight="true" spans="1:249">
      <c r="A87" s="35"/>
      <c r="B87" s="35" t="s">
        <v>65</v>
      </c>
      <c r="C87" s="129" t="s">
        <v>188</v>
      </c>
      <c r="D87" s="130"/>
      <c r="E87" s="134" t="s">
        <v>174</v>
      </c>
      <c r="F87" s="116"/>
      <c r="G87" s="118" t="s">
        <v>175</v>
      </c>
      <c r="H87" s="131"/>
      <c r="I87" s="152" t="s">
        <v>61</v>
      </c>
      <c r="J87" s="153" t="s">
        <v>61</v>
      </c>
      <c r="K87" s="153" t="s">
        <v>61</v>
      </c>
      <c r="L87" s="153" t="s">
        <v>61</v>
      </c>
      <c r="M87" s="176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55"/>
      <c r="IM87" s="55"/>
      <c r="IN87" s="55"/>
      <c r="IO87" s="55"/>
    </row>
    <row r="88" s="32" customFormat="true" ht="26.25" customHeight="true" spans="1:249">
      <c r="A88" s="116" t="s">
        <v>189</v>
      </c>
      <c r="B88" s="116"/>
      <c r="C88" s="118" t="s">
        <v>190</v>
      </c>
      <c r="D88" s="131"/>
      <c r="E88" s="134" t="s">
        <v>191</v>
      </c>
      <c r="F88" s="116"/>
      <c r="G88" s="118" t="s">
        <v>190</v>
      </c>
      <c r="H88" s="131"/>
      <c r="I88" s="152" t="s">
        <v>61</v>
      </c>
      <c r="J88" s="153" t="s">
        <v>61</v>
      </c>
      <c r="K88" s="153" t="s">
        <v>61</v>
      </c>
      <c r="L88" s="167"/>
      <c r="M88" s="1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55"/>
      <c r="IM88" s="55"/>
      <c r="IN88" s="55"/>
      <c r="IO88" s="55"/>
    </row>
    <row r="89" s="32" customFormat="true" ht="26.25" customHeight="true" spans="1:249">
      <c r="A89" s="35"/>
      <c r="B89" s="35" t="s">
        <v>62</v>
      </c>
      <c r="C89" s="129" t="s">
        <v>192</v>
      </c>
      <c r="D89" s="130"/>
      <c r="E89" s="133"/>
      <c r="F89" s="35" t="s">
        <v>97</v>
      </c>
      <c r="G89" s="129" t="s">
        <v>192</v>
      </c>
      <c r="H89" s="130"/>
      <c r="I89" s="152" t="s">
        <v>61</v>
      </c>
      <c r="J89" s="153" t="s">
        <v>61</v>
      </c>
      <c r="K89" s="153" t="s">
        <v>61</v>
      </c>
      <c r="L89" s="167"/>
      <c r="M89" s="176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</row>
    <row r="90" s="32" customFormat="true" ht="26.25" customHeight="true" spans="1:249">
      <c r="A90" s="35"/>
      <c r="B90" s="35" t="s">
        <v>65</v>
      </c>
      <c r="C90" s="129" t="s">
        <v>193</v>
      </c>
      <c r="D90" s="130"/>
      <c r="E90" s="133"/>
      <c r="F90" s="35" t="s">
        <v>99</v>
      </c>
      <c r="G90" s="129" t="s">
        <v>193</v>
      </c>
      <c r="H90" s="130"/>
      <c r="I90" s="152" t="s">
        <v>61</v>
      </c>
      <c r="J90" s="153" t="s">
        <v>61</v>
      </c>
      <c r="K90" s="153" t="s">
        <v>61</v>
      </c>
      <c r="L90" s="167"/>
      <c r="M90" s="176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</row>
    <row r="91" s="32" customFormat="true" ht="26.25" customHeight="true" spans="1:249">
      <c r="A91" s="35"/>
      <c r="B91" s="35" t="s">
        <v>82</v>
      </c>
      <c r="C91" s="129" t="s">
        <v>194</v>
      </c>
      <c r="D91" s="130"/>
      <c r="E91" s="133"/>
      <c r="F91" s="35" t="s">
        <v>82</v>
      </c>
      <c r="G91" s="129" t="s">
        <v>194</v>
      </c>
      <c r="H91" s="130"/>
      <c r="I91" s="152" t="s">
        <v>61</v>
      </c>
      <c r="J91" s="153" t="s">
        <v>61</v>
      </c>
      <c r="K91" s="153" t="s">
        <v>61</v>
      </c>
      <c r="L91" s="167"/>
      <c r="M91" s="176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  <c r="HS91" s="55"/>
      <c r="HT91" s="55"/>
      <c r="HU91" s="55"/>
      <c r="HV91" s="55"/>
      <c r="HW91" s="55"/>
      <c r="HX91" s="55"/>
      <c r="HY91" s="55"/>
      <c r="HZ91" s="55"/>
      <c r="IA91" s="55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55"/>
      <c r="IM91" s="55"/>
      <c r="IN91" s="55"/>
      <c r="IO91" s="55"/>
    </row>
    <row r="92" s="32" customFormat="true" ht="26.25" customHeight="true" spans="1:249">
      <c r="A92" s="116" t="s">
        <v>195</v>
      </c>
      <c r="B92" s="116"/>
      <c r="C92" s="118" t="s">
        <v>196</v>
      </c>
      <c r="D92" s="131"/>
      <c r="E92" s="134"/>
      <c r="F92" s="116"/>
      <c r="G92" s="118"/>
      <c r="H92" s="131"/>
      <c r="I92" s="152" t="s">
        <v>61</v>
      </c>
      <c r="J92" s="153" t="s">
        <v>61</v>
      </c>
      <c r="K92" s="153" t="s">
        <v>61</v>
      </c>
      <c r="L92" s="153" t="s">
        <v>61</v>
      </c>
      <c r="M92" s="176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55"/>
      <c r="GW92" s="55"/>
      <c r="GX92" s="55"/>
      <c r="GY92" s="55"/>
      <c r="GZ92" s="55"/>
      <c r="HA92" s="55"/>
      <c r="HB92" s="55"/>
      <c r="HC92" s="55"/>
      <c r="HD92" s="55"/>
      <c r="HE92" s="55"/>
      <c r="HF92" s="55"/>
      <c r="HG92" s="55"/>
      <c r="HH92" s="55"/>
      <c r="HI92" s="55"/>
      <c r="HJ92" s="55"/>
      <c r="HK92" s="55"/>
      <c r="HL92" s="55"/>
      <c r="HM92" s="55"/>
      <c r="HN92" s="55"/>
      <c r="HO92" s="55"/>
      <c r="HP92" s="55"/>
      <c r="HQ92" s="55"/>
      <c r="HR92" s="55"/>
      <c r="HS92" s="55"/>
      <c r="HT92" s="55"/>
      <c r="HU92" s="55"/>
      <c r="HV92" s="55"/>
      <c r="HW92" s="55"/>
      <c r="HX92" s="55"/>
      <c r="HY92" s="55"/>
      <c r="HZ92" s="55"/>
      <c r="IA92" s="55"/>
      <c r="IB92" s="55"/>
      <c r="IC92" s="55"/>
      <c r="ID92" s="55"/>
      <c r="IE92" s="55"/>
      <c r="IF92" s="55"/>
      <c r="IG92" s="55"/>
      <c r="IH92" s="55"/>
      <c r="II92" s="55"/>
      <c r="IJ92" s="55"/>
      <c r="IK92" s="55"/>
      <c r="IL92" s="55"/>
      <c r="IM92" s="55"/>
      <c r="IN92" s="55"/>
      <c r="IO92" s="55"/>
    </row>
    <row r="93" s="32" customFormat="true" ht="26.25" customHeight="true" spans="1:249">
      <c r="A93" s="119"/>
      <c r="B93" s="119" t="s">
        <v>62</v>
      </c>
      <c r="C93" s="120" t="s">
        <v>197</v>
      </c>
      <c r="D93" s="121"/>
      <c r="E93" s="181" t="s">
        <v>191</v>
      </c>
      <c r="F93" s="35" t="s">
        <v>62</v>
      </c>
      <c r="G93" s="129" t="s">
        <v>198</v>
      </c>
      <c r="H93" s="130"/>
      <c r="I93" s="152" t="s">
        <v>61</v>
      </c>
      <c r="J93" s="153" t="s">
        <v>61</v>
      </c>
      <c r="K93" s="153" t="s">
        <v>61</v>
      </c>
      <c r="L93" s="167"/>
      <c r="M93" s="176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5"/>
      <c r="HY93" s="55"/>
      <c r="HZ93" s="55"/>
      <c r="IA93" s="55"/>
      <c r="IB93" s="55"/>
      <c r="IC93" s="55"/>
      <c r="ID93" s="55"/>
      <c r="IE93" s="55"/>
      <c r="IF93" s="55"/>
      <c r="IG93" s="55"/>
      <c r="IH93" s="55"/>
      <c r="II93" s="55"/>
      <c r="IJ93" s="55"/>
      <c r="IK93" s="55"/>
      <c r="IL93" s="55"/>
      <c r="IM93" s="55"/>
      <c r="IN93" s="55"/>
      <c r="IO93" s="55"/>
    </row>
    <row r="94" s="32" customFormat="true" ht="26.25" customHeight="true" spans="1:249">
      <c r="A94" s="125"/>
      <c r="B94" s="125"/>
      <c r="C94" s="126"/>
      <c r="D94" s="127"/>
      <c r="E94" s="182"/>
      <c r="F94" s="35" t="s">
        <v>67</v>
      </c>
      <c r="G94" s="129" t="s">
        <v>199</v>
      </c>
      <c r="H94" s="130"/>
      <c r="I94" s="152" t="s">
        <v>61</v>
      </c>
      <c r="J94" s="153" t="s">
        <v>61</v>
      </c>
      <c r="K94" s="153" t="s">
        <v>61</v>
      </c>
      <c r="L94" s="167"/>
      <c r="M94" s="176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  <c r="HG94" s="55"/>
      <c r="HH94" s="55"/>
      <c r="HI94" s="55"/>
      <c r="HJ94" s="55"/>
      <c r="HK94" s="55"/>
      <c r="HL94" s="55"/>
      <c r="HM94" s="55"/>
      <c r="HN94" s="55"/>
      <c r="HO94" s="55"/>
      <c r="HP94" s="55"/>
      <c r="HQ94" s="55"/>
      <c r="HR94" s="55"/>
      <c r="HS94" s="55"/>
      <c r="HT94" s="55"/>
      <c r="HU94" s="55"/>
      <c r="HV94" s="55"/>
      <c r="HW94" s="55"/>
      <c r="HX94" s="55"/>
      <c r="HY94" s="55"/>
      <c r="HZ94" s="55"/>
      <c r="IA94" s="55"/>
      <c r="IB94" s="55"/>
      <c r="IC94" s="55"/>
      <c r="ID94" s="55"/>
      <c r="IE94" s="55"/>
      <c r="IF94" s="55"/>
      <c r="IG94" s="55"/>
      <c r="IH94" s="55"/>
      <c r="II94" s="55"/>
      <c r="IJ94" s="55"/>
      <c r="IK94" s="55"/>
      <c r="IL94" s="55"/>
      <c r="IM94" s="55"/>
      <c r="IN94" s="55"/>
      <c r="IO94" s="55"/>
    </row>
    <row r="95" s="32" customFormat="true" ht="26.25" customHeight="true" spans="1:249">
      <c r="A95" s="35"/>
      <c r="B95" s="35" t="s">
        <v>65</v>
      </c>
      <c r="C95" s="129" t="s">
        <v>200</v>
      </c>
      <c r="D95" s="130"/>
      <c r="E95" s="134" t="s">
        <v>201</v>
      </c>
      <c r="F95" s="116"/>
      <c r="G95" s="118" t="s">
        <v>202</v>
      </c>
      <c r="H95" s="131"/>
      <c r="I95" s="152" t="s">
        <v>61</v>
      </c>
      <c r="J95" s="153" t="s">
        <v>61</v>
      </c>
      <c r="K95" s="153" t="s">
        <v>61</v>
      </c>
      <c r="L95" s="153" t="s">
        <v>61</v>
      </c>
      <c r="M95" s="176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</row>
    <row r="96" s="32" customFormat="true" ht="26.25" customHeight="true" spans="1:249">
      <c r="A96" s="116" t="s">
        <v>203</v>
      </c>
      <c r="B96" s="116"/>
      <c r="C96" s="118" t="s">
        <v>204</v>
      </c>
      <c r="D96" s="131"/>
      <c r="E96" s="134" t="s">
        <v>205</v>
      </c>
      <c r="F96" s="116"/>
      <c r="G96" s="118" t="s">
        <v>204</v>
      </c>
      <c r="H96" s="131"/>
      <c r="I96" s="152" t="s">
        <v>61</v>
      </c>
      <c r="J96" s="153" t="s">
        <v>61</v>
      </c>
      <c r="K96" s="155"/>
      <c r="L96" s="167" t="s">
        <v>61</v>
      </c>
      <c r="M96" s="176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  <c r="HG96" s="55"/>
      <c r="HH96" s="55"/>
      <c r="HI96" s="55"/>
      <c r="HJ96" s="55"/>
      <c r="HK96" s="55"/>
      <c r="HL96" s="55"/>
      <c r="HM96" s="55"/>
      <c r="HN96" s="55"/>
      <c r="HO96" s="55"/>
      <c r="HP96" s="55"/>
      <c r="HQ96" s="55"/>
      <c r="HR96" s="55"/>
      <c r="HS96" s="55"/>
      <c r="HT96" s="55"/>
      <c r="HU96" s="55"/>
      <c r="HV96" s="55"/>
      <c r="HW96" s="55"/>
      <c r="HX96" s="55"/>
      <c r="HY96" s="55"/>
      <c r="HZ96" s="55"/>
      <c r="IA96" s="55"/>
      <c r="IB96" s="55"/>
      <c r="IC96" s="55"/>
      <c r="ID96" s="55"/>
      <c r="IE96" s="55"/>
      <c r="IF96" s="55"/>
      <c r="IG96" s="55"/>
      <c r="IH96" s="55"/>
      <c r="II96" s="55"/>
      <c r="IJ96" s="55"/>
      <c r="IK96" s="55"/>
      <c r="IL96" s="55"/>
      <c r="IM96" s="55"/>
      <c r="IN96" s="55"/>
      <c r="IO96" s="55"/>
    </row>
    <row r="97" s="32" customFormat="true" ht="26.25" customHeight="true" spans="1:249">
      <c r="A97" s="119"/>
      <c r="B97" s="119" t="s">
        <v>62</v>
      </c>
      <c r="C97" s="120" t="s">
        <v>206</v>
      </c>
      <c r="D97" s="121"/>
      <c r="E97" s="183"/>
      <c r="F97" s="35" t="s">
        <v>97</v>
      </c>
      <c r="G97" s="129" t="s">
        <v>207</v>
      </c>
      <c r="H97" s="130"/>
      <c r="I97" s="152" t="s">
        <v>61</v>
      </c>
      <c r="J97" s="153" t="s">
        <v>61</v>
      </c>
      <c r="K97" s="155"/>
      <c r="L97" s="167" t="s">
        <v>61</v>
      </c>
      <c r="M97" s="176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  <c r="II97" s="55"/>
      <c r="IJ97" s="55"/>
      <c r="IK97" s="55"/>
      <c r="IL97" s="55"/>
      <c r="IM97" s="55"/>
      <c r="IN97" s="55"/>
      <c r="IO97" s="55"/>
    </row>
    <row r="98" s="32" customFormat="true" ht="26.25" customHeight="true" spans="1:249">
      <c r="A98" s="122"/>
      <c r="B98" s="122"/>
      <c r="C98" s="123"/>
      <c r="D98" s="124"/>
      <c r="E98" s="183"/>
      <c r="F98" s="35" t="s">
        <v>99</v>
      </c>
      <c r="G98" s="129" t="s">
        <v>208</v>
      </c>
      <c r="H98" s="130"/>
      <c r="I98" s="152" t="s">
        <v>61</v>
      </c>
      <c r="J98" s="153" t="s">
        <v>61</v>
      </c>
      <c r="K98" s="155"/>
      <c r="L98" s="167" t="s">
        <v>61</v>
      </c>
      <c r="M98" s="176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</row>
    <row r="99" s="32" customFormat="true" ht="26.25" customHeight="true" spans="1:249">
      <c r="A99" s="122"/>
      <c r="B99" s="122"/>
      <c r="C99" s="123"/>
      <c r="D99" s="124"/>
      <c r="E99" s="183"/>
      <c r="F99" s="35" t="s">
        <v>84</v>
      </c>
      <c r="G99" s="129" t="s">
        <v>209</v>
      </c>
      <c r="H99" s="130"/>
      <c r="I99" s="152" t="s">
        <v>61</v>
      </c>
      <c r="J99" s="153" t="s">
        <v>61</v>
      </c>
      <c r="K99" s="155"/>
      <c r="L99" s="167" t="s">
        <v>61</v>
      </c>
      <c r="M99" s="176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</row>
    <row r="100" s="32" customFormat="true" ht="26.25" customHeight="true" spans="1:249">
      <c r="A100" s="122"/>
      <c r="B100" s="122"/>
      <c r="C100" s="123"/>
      <c r="D100" s="124"/>
      <c r="E100" s="183"/>
      <c r="F100" s="35" t="s">
        <v>102</v>
      </c>
      <c r="G100" s="129" t="s">
        <v>210</v>
      </c>
      <c r="H100" s="130"/>
      <c r="I100" s="152" t="s">
        <v>61</v>
      </c>
      <c r="J100" s="153" t="s">
        <v>61</v>
      </c>
      <c r="K100" s="155"/>
      <c r="L100" s="167" t="s">
        <v>61</v>
      </c>
      <c r="M100" s="176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</row>
    <row r="101" s="32" customFormat="true" ht="26.25" customHeight="true" spans="1:249">
      <c r="A101" s="125"/>
      <c r="B101" s="125"/>
      <c r="C101" s="126"/>
      <c r="D101" s="127"/>
      <c r="E101" s="183"/>
      <c r="F101" s="35" t="s">
        <v>72</v>
      </c>
      <c r="G101" s="129" t="s">
        <v>211</v>
      </c>
      <c r="H101" s="130"/>
      <c r="I101" s="152" t="s">
        <v>61</v>
      </c>
      <c r="J101" s="153" t="s">
        <v>61</v>
      </c>
      <c r="K101" s="155"/>
      <c r="L101" s="167" t="s">
        <v>61</v>
      </c>
      <c r="M101" s="176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</row>
    <row r="102" s="32" customFormat="true" ht="26.25" customHeight="true" spans="1:249">
      <c r="A102" s="35"/>
      <c r="B102" s="35" t="s">
        <v>65</v>
      </c>
      <c r="C102" s="128" t="s">
        <v>212</v>
      </c>
      <c r="D102" s="129"/>
      <c r="E102" s="183"/>
      <c r="F102" s="35" t="s">
        <v>70</v>
      </c>
      <c r="G102" s="129" t="s">
        <v>212</v>
      </c>
      <c r="H102" s="130"/>
      <c r="I102" s="152" t="s">
        <v>61</v>
      </c>
      <c r="J102" s="153" t="s">
        <v>61</v>
      </c>
      <c r="K102" s="155"/>
      <c r="L102" s="167" t="s">
        <v>61</v>
      </c>
      <c r="M102" s="176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</row>
    <row r="103" s="32" customFormat="true" ht="26.25" customHeight="true" spans="1:249">
      <c r="A103" s="35"/>
      <c r="B103" s="35" t="s">
        <v>67</v>
      </c>
      <c r="C103" s="129" t="s">
        <v>213</v>
      </c>
      <c r="D103" s="130"/>
      <c r="E103" s="133"/>
      <c r="F103" s="35" t="s">
        <v>74</v>
      </c>
      <c r="G103" s="129" t="s">
        <v>213</v>
      </c>
      <c r="H103" s="130"/>
      <c r="I103" s="152" t="s">
        <v>61</v>
      </c>
      <c r="J103" s="153" t="s">
        <v>61</v>
      </c>
      <c r="K103" s="155"/>
      <c r="L103" s="167" t="s">
        <v>61</v>
      </c>
      <c r="M103" s="176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</row>
    <row r="104" s="32" customFormat="true" ht="26.25" customHeight="true" spans="1:249">
      <c r="A104" s="119"/>
      <c r="B104" s="119" t="s">
        <v>99</v>
      </c>
      <c r="C104" s="120" t="s">
        <v>214</v>
      </c>
      <c r="D104" s="121"/>
      <c r="E104" s="133"/>
      <c r="F104" s="35" t="s">
        <v>62</v>
      </c>
      <c r="G104" s="129" t="s">
        <v>215</v>
      </c>
      <c r="H104" s="130"/>
      <c r="I104" s="152" t="s">
        <v>61</v>
      </c>
      <c r="J104" s="153" t="s">
        <v>61</v>
      </c>
      <c r="K104" s="155"/>
      <c r="L104" s="167" t="s">
        <v>61</v>
      </c>
      <c r="M104" s="176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</row>
    <row r="105" s="32" customFormat="true" ht="26.25" customHeight="true" spans="1:249">
      <c r="A105" s="122"/>
      <c r="B105" s="122"/>
      <c r="C105" s="123"/>
      <c r="D105" s="124"/>
      <c r="E105" s="133"/>
      <c r="F105" s="35" t="s">
        <v>65</v>
      </c>
      <c r="G105" s="129" t="s">
        <v>216</v>
      </c>
      <c r="H105" s="130"/>
      <c r="I105" s="152" t="s">
        <v>61</v>
      </c>
      <c r="J105" s="153" t="s">
        <v>61</v>
      </c>
      <c r="K105" s="155"/>
      <c r="L105" s="167" t="s">
        <v>61</v>
      </c>
      <c r="M105" s="176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</row>
    <row r="106" s="32" customFormat="true" ht="26.25" customHeight="true" spans="1:249">
      <c r="A106" s="125"/>
      <c r="B106" s="125"/>
      <c r="C106" s="126"/>
      <c r="D106" s="127"/>
      <c r="E106" s="133"/>
      <c r="F106" s="35" t="s">
        <v>67</v>
      </c>
      <c r="G106" s="129" t="s">
        <v>217</v>
      </c>
      <c r="H106" s="130"/>
      <c r="I106" s="152" t="s">
        <v>61</v>
      </c>
      <c r="J106" s="153" t="s">
        <v>61</v>
      </c>
      <c r="K106" s="155"/>
      <c r="L106" s="167" t="s">
        <v>61</v>
      </c>
      <c r="M106" s="176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</row>
    <row r="107" s="32" customFormat="true" ht="26.25" customHeight="true" spans="1:249">
      <c r="A107" s="35"/>
      <c r="B107" s="35" t="s">
        <v>82</v>
      </c>
      <c r="C107" s="129" t="s">
        <v>218</v>
      </c>
      <c r="D107" s="130"/>
      <c r="E107" s="133"/>
      <c r="F107" s="35" t="s">
        <v>82</v>
      </c>
      <c r="G107" s="129" t="s">
        <v>218</v>
      </c>
      <c r="H107" s="130"/>
      <c r="I107" s="152" t="s">
        <v>61</v>
      </c>
      <c r="J107" s="153" t="s">
        <v>61</v>
      </c>
      <c r="K107" s="155"/>
      <c r="L107" s="167" t="s">
        <v>61</v>
      </c>
      <c r="M107" s="176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</row>
    <row r="108" s="32" customFormat="true" ht="26.25" customHeight="true" spans="1:249">
      <c r="A108" s="116" t="s">
        <v>219</v>
      </c>
      <c r="B108" s="116"/>
      <c r="C108" s="118" t="s">
        <v>220</v>
      </c>
      <c r="D108" s="131"/>
      <c r="E108" s="134" t="s">
        <v>221</v>
      </c>
      <c r="F108" s="116"/>
      <c r="G108" s="118" t="s">
        <v>220</v>
      </c>
      <c r="H108" s="131"/>
      <c r="I108" s="152" t="s">
        <v>61</v>
      </c>
      <c r="J108" s="153" t="s">
        <v>61</v>
      </c>
      <c r="K108" s="153" t="s">
        <v>61</v>
      </c>
      <c r="L108" s="167"/>
      <c r="M108" s="176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55"/>
      <c r="GS108" s="55"/>
      <c r="GT108" s="55"/>
      <c r="GU108" s="55"/>
      <c r="GV108" s="55"/>
      <c r="GW108" s="55"/>
      <c r="GX108" s="55"/>
      <c r="GY108" s="55"/>
      <c r="GZ108" s="55"/>
      <c r="HA108" s="55"/>
      <c r="HB108" s="55"/>
      <c r="HC108" s="55"/>
      <c r="HD108" s="55"/>
      <c r="HE108" s="55"/>
      <c r="HF108" s="55"/>
      <c r="HG108" s="55"/>
      <c r="HH108" s="55"/>
      <c r="HI108" s="55"/>
      <c r="HJ108" s="55"/>
      <c r="HK108" s="55"/>
      <c r="HL108" s="55"/>
      <c r="HM108" s="55"/>
      <c r="HN108" s="55"/>
      <c r="HO108" s="55"/>
      <c r="HP108" s="55"/>
      <c r="HQ108" s="55"/>
      <c r="HR108" s="55"/>
      <c r="HS108" s="55"/>
      <c r="HT108" s="55"/>
      <c r="HU108" s="55"/>
      <c r="HV108" s="55"/>
      <c r="HW108" s="55"/>
      <c r="HX108" s="55"/>
      <c r="HY108" s="55"/>
      <c r="HZ108" s="55"/>
      <c r="IA108" s="55"/>
      <c r="IB108" s="55"/>
      <c r="IC108" s="55"/>
      <c r="ID108" s="55"/>
      <c r="IE108" s="55"/>
      <c r="IF108" s="55"/>
      <c r="IG108" s="55"/>
      <c r="IH108" s="55"/>
      <c r="II108" s="55"/>
      <c r="IJ108" s="55"/>
      <c r="IK108" s="55"/>
      <c r="IL108" s="55"/>
      <c r="IM108" s="55"/>
      <c r="IN108" s="55"/>
      <c r="IO108" s="55"/>
    </row>
    <row r="109" s="32" customFormat="true" ht="26.25" customHeight="true" spans="1:249">
      <c r="A109" s="35"/>
      <c r="B109" s="35" t="s">
        <v>65</v>
      </c>
      <c r="C109" s="129" t="s">
        <v>222</v>
      </c>
      <c r="D109" s="130"/>
      <c r="E109" s="133"/>
      <c r="F109" s="35" t="s">
        <v>65</v>
      </c>
      <c r="G109" s="129" t="s">
        <v>222</v>
      </c>
      <c r="H109" s="130"/>
      <c r="I109" s="152" t="s">
        <v>61</v>
      </c>
      <c r="J109" s="153" t="s">
        <v>61</v>
      </c>
      <c r="K109" s="153" t="s">
        <v>61</v>
      </c>
      <c r="L109" s="167"/>
      <c r="M109" s="176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  <c r="HG109" s="55"/>
      <c r="HH109" s="55"/>
      <c r="HI109" s="55"/>
      <c r="HJ109" s="55"/>
      <c r="HK109" s="55"/>
      <c r="HL109" s="55"/>
      <c r="HM109" s="55"/>
      <c r="HN109" s="55"/>
      <c r="HO109" s="55"/>
      <c r="HP109" s="55"/>
      <c r="HQ109" s="55"/>
      <c r="HR109" s="55"/>
      <c r="HS109" s="55"/>
      <c r="HT109" s="55"/>
      <c r="HU109" s="55"/>
      <c r="HV109" s="55"/>
      <c r="HW109" s="55"/>
      <c r="HX109" s="55"/>
      <c r="HY109" s="55"/>
      <c r="HZ109" s="55"/>
      <c r="IA109" s="55"/>
      <c r="IB109" s="55"/>
      <c r="IC109" s="55"/>
      <c r="ID109" s="55"/>
      <c r="IE109" s="55"/>
      <c r="IF109" s="55"/>
      <c r="IG109" s="55"/>
      <c r="IH109" s="55"/>
      <c r="II109" s="55"/>
      <c r="IJ109" s="55"/>
      <c r="IK109" s="55"/>
      <c r="IL109" s="55"/>
      <c r="IM109" s="55"/>
      <c r="IN109" s="55"/>
      <c r="IO109" s="55"/>
    </row>
    <row r="110" s="32" customFormat="true" ht="26.25" customHeight="true" spans="1:249">
      <c r="A110" s="35"/>
      <c r="B110" s="35" t="s">
        <v>67</v>
      </c>
      <c r="C110" s="129" t="s">
        <v>223</v>
      </c>
      <c r="D110" s="130"/>
      <c r="E110" s="133"/>
      <c r="F110" s="35" t="s">
        <v>67</v>
      </c>
      <c r="G110" s="129" t="s">
        <v>223</v>
      </c>
      <c r="H110" s="130"/>
      <c r="I110" s="152" t="s">
        <v>61</v>
      </c>
      <c r="J110" s="153" t="s">
        <v>61</v>
      </c>
      <c r="K110" s="153" t="s">
        <v>61</v>
      </c>
      <c r="L110" s="167"/>
      <c r="M110" s="176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  <c r="HG110" s="55"/>
      <c r="HH110" s="55"/>
      <c r="HI110" s="55"/>
      <c r="HJ110" s="55"/>
      <c r="HK110" s="55"/>
      <c r="HL110" s="55"/>
      <c r="HM110" s="55"/>
      <c r="HN110" s="55"/>
      <c r="HO110" s="55"/>
      <c r="HP110" s="55"/>
      <c r="HQ110" s="55"/>
      <c r="HR110" s="55"/>
      <c r="HS110" s="55"/>
      <c r="HT110" s="55"/>
      <c r="HU110" s="55"/>
      <c r="HV110" s="55"/>
      <c r="HW110" s="55"/>
      <c r="HX110" s="55"/>
      <c r="HY110" s="55"/>
      <c r="HZ110" s="55"/>
      <c r="IA110" s="55"/>
      <c r="IB110" s="55"/>
      <c r="IC110" s="55"/>
      <c r="ID110" s="55"/>
      <c r="IE110" s="55"/>
      <c r="IF110" s="55"/>
      <c r="IG110" s="55"/>
      <c r="IH110" s="55"/>
      <c r="II110" s="55"/>
      <c r="IJ110" s="55"/>
      <c r="IK110" s="55"/>
      <c r="IL110" s="55"/>
      <c r="IM110" s="55"/>
      <c r="IN110" s="55"/>
      <c r="IO110" s="55"/>
    </row>
    <row r="111" s="32" customFormat="true" ht="26.25" customHeight="true" spans="1:249">
      <c r="A111" s="116" t="s">
        <v>224</v>
      </c>
      <c r="B111" s="116"/>
      <c r="C111" s="118" t="s">
        <v>225</v>
      </c>
      <c r="D111" s="131"/>
      <c r="E111" s="134" t="s">
        <v>226</v>
      </c>
      <c r="F111" s="116"/>
      <c r="G111" s="118" t="s">
        <v>225</v>
      </c>
      <c r="H111" s="131"/>
      <c r="I111" s="152" t="s">
        <v>61</v>
      </c>
      <c r="J111" s="153" t="s">
        <v>61</v>
      </c>
      <c r="K111" s="153" t="s">
        <v>61</v>
      </c>
      <c r="L111" s="167"/>
      <c r="M111" s="176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</row>
    <row r="112" s="32" customFormat="true" ht="26.25" customHeight="true" spans="1:249">
      <c r="A112" s="35"/>
      <c r="B112" s="35" t="s">
        <v>62</v>
      </c>
      <c r="C112" s="129" t="s">
        <v>227</v>
      </c>
      <c r="D112" s="130"/>
      <c r="E112" s="133"/>
      <c r="F112" s="35" t="s">
        <v>62</v>
      </c>
      <c r="G112" s="129" t="s">
        <v>227</v>
      </c>
      <c r="H112" s="130"/>
      <c r="I112" s="152" t="s">
        <v>61</v>
      </c>
      <c r="J112" s="153" t="s">
        <v>61</v>
      </c>
      <c r="K112" s="153" t="s">
        <v>61</v>
      </c>
      <c r="L112" s="167"/>
      <c r="M112" s="176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55"/>
      <c r="GS112" s="55"/>
      <c r="GT112" s="55"/>
      <c r="GU112" s="55"/>
      <c r="GV112" s="55"/>
      <c r="GW112" s="55"/>
      <c r="GX112" s="55"/>
      <c r="GY112" s="55"/>
      <c r="GZ112" s="55"/>
      <c r="HA112" s="55"/>
      <c r="HB112" s="55"/>
      <c r="HC112" s="55"/>
      <c r="HD112" s="55"/>
      <c r="HE112" s="55"/>
      <c r="HF112" s="55"/>
      <c r="HG112" s="55"/>
      <c r="HH112" s="55"/>
      <c r="HI112" s="55"/>
      <c r="HJ112" s="55"/>
      <c r="HK112" s="55"/>
      <c r="HL112" s="55"/>
      <c r="HM112" s="55"/>
      <c r="HN112" s="55"/>
      <c r="HO112" s="55"/>
      <c r="HP112" s="55"/>
      <c r="HQ112" s="55"/>
      <c r="HR112" s="55"/>
      <c r="HS112" s="55"/>
      <c r="HT112" s="55"/>
      <c r="HU112" s="55"/>
      <c r="HV112" s="55"/>
      <c r="HW112" s="55"/>
      <c r="HX112" s="55"/>
      <c r="HY112" s="55"/>
      <c r="HZ112" s="55"/>
      <c r="IA112" s="55"/>
      <c r="IB112" s="55"/>
      <c r="IC112" s="55"/>
      <c r="ID112" s="55"/>
      <c r="IE112" s="55"/>
      <c r="IF112" s="55"/>
      <c r="IG112" s="55"/>
      <c r="IH112" s="55"/>
      <c r="II112" s="55"/>
      <c r="IJ112" s="55"/>
      <c r="IK112" s="55"/>
      <c r="IL112" s="55"/>
      <c r="IM112" s="55"/>
      <c r="IN112" s="55"/>
      <c r="IO112" s="55"/>
    </row>
    <row r="113" s="32" customFormat="true" ht="26.25" customHeight="true" spans="1:249">
      <c r="A113" s="35"/>
      <c r="B113" s="35" t="s">
        <v>65</v>
      </c>
      <c r="C113" s="129" t="s">
        <v>228</v>
      </c>
      <c r="D113" s="130"/>
      <c r="E113" s="133"/>
      <c r="F113" s="35" t="s">
        <v>65</v>
      </c>
      <c r="G113" s="129" t="s">
        <v>228</v>
      </c>
      <c r="H113" s="130"/>
      <c r="I113" s="152" t="s">
        <v>61</v>
      </c>
      <c r="J113" s="153" t="s">
        <v>61</v>
      </c>
      <c r="K113" s="153" t="s">
        <v>61</v>
      </c>
      <c r="L113" s="167"/>
      <c r="M113" s="176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  <c r="HG113" s="55"/>
      <c r="HH113" s="55"/>
      <c r="HI113" s="55"/>
      <c r="HJ113" s="55"/>
      <c r="HK113" s="55"/>
      <c r="HL113" s="55"/>
      <c r="HM113" s="55"/>
      <c r="HN113" s="55"/>
      <c r="HO113" s="55"/>
      <c r="HP113" s="55"/>
      <c r="HQ113" s="55"/>
      <c r="HR113" s="55"/>
      <c r="HS113" s="55"/>
      <c r="HT113" s="55"/>
      <c r="HU113" s="55"/>
      <c r="HV113" s="55"/>
      <c r="HW113" s="55"/>
      <c r="HX113" s="55"/>
      <c r="HY113" s="55"/>
      <c r="HZ113" s="55"/>
      <c r="IA113" s="55"/>
      <c r="IB113" s="55"/>
      <c r="IC113" s="55"/>
      <c r="ID113" s="55"/>
      <c r="IE113" s="55"/>
      <c r="IF113" s="55"/>
      <c r="IG113" s="55"/>
      <c r="IH113" s="55"/>
      <c r="II113" s="55"/>
      <c r="IJ113" s="55"/>
      <c r="IK113" s="55"/>
      <c r="IL113" s="55"/>
      <c r="IM113" s="55"/>
      <c r="IN113" s="55"/>
      <c r="IO113" s="55"/>
    </row>
    <row r="114" s="32" customFormat="true" ht="26.25" customHeight="true" spans="1:249">
      <c r="A114" s="35"/>
      <c r="B114" s="35" t="s">
        <v>67</v>
      </c>
      <c r="C114" s="129" t="s">
        <v>229</v>
      </c>
      <c r="D114" s="130"/>
      <c r="E114" s="133"/>
      <c r="F114" s="35" t="s">
        <v>67</v>
      </c>
      <c r="G114" s="129" t="s">
        <v>229</v>
      </c>
      <c r="H114" s="130"/>
      <c r="I114" s="152" t="s">
        <v>61</v>
      </c>
      <c r="J114" s="153" t="s">
        <v>61</v>
      </c>
      <c r="K114" s="153" t="s">
        <v>61</v>
      </c>
      <c r="L114" s="167"/>
      <c r="M114" s="176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55"/>
      <c r="HQ114" s="55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/>
      <c r="IC114" s="55"/>
      <c r="ID114" s="55"/>
      <c r="IE114" s="55"/>
      <c r="IF114" s="55"/>
      <c r="IG114" s="55"/>
      <c r="IH114" s="55"/>
      <c r="II114" s="55"/>
      <c r="IJ114" s="55"/>
      <c r="IK114" s="55"/>
      <c r="IL114" s="55"/>
      <c r="IM114" s="55"/>
      <c r="IN114" s="55"/>
      <c r="IO114" s="55"/>
    </row>
    <row r="115" s="32" customFormat="true" ht="26.25" customHeight="true" spans="1:249">
      <c r="A115" s="35"/>
      <c r="B115" s="35" t="s">
        <v>97</v>
      </c>
      <c r="C115" s="129" t="s">
        <v>230</v>
      </c>
      <c r="D115" s="130"/>
      <c r="E115" s="133"/>
      <c r="F115" s="35" t="s">
        <v>97</v>
      </c>
      <c r="G115" s="129" t="s">
        <v>230</v>
      </c>
      <c r="H115" s="130"/>
      <c r="I115" s="152" t="s">
        <v>61</v>
      </c>
      <c r="J115" s="153" t="s">
        <v>61</v>
      </c>
      <c r="K115" s="153" t="s">
        <v>61</v>
      </c>
      <c r="L115" s="167"/>
      <c r="M115" s="176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55"/>
      <c r="HK115" s="55"/>
      <c r="HL115" s="55"/>
      <c r="HM115" s="55"/>
      <c r="HN115" s="55"/>
      <c r="HO115" s="55"/>
      <c r="HP115" s="55"/>
      <c r="HQ115" s="55"/>
      <c r="HR115" s="55"/>
      <c r="HS115" s="55"/>
      <c r="HT115" s="55"/>
      <c r="HU115" s="55"/>
      <c r="HV115" s="55"/>
      <c r="HW115" s="55"/>
      <c r="HX115" s="55"/>
      <c r="HY115" s="55"/>
      <c r="HZ115" s="55"/>
      <c r="IA115" s="55"/>
      <c r="IB115" s="55"/>
      <c r="IC115" s="55"/>
      <c r="ID115" s="55"/>
      <c r="IE115" s="55"/>
      <c r="IF115" s="55"/>
      <c r="IG115" s="55"/>
      <c r="IH115" s="55"/>
      <c r="II115" s="55"/>
      <c r="IJ115" s="55"/>
      <c r="IK115" s="55"/>
      <c r="IL115" s="55"/>
      <c r="IM115" s="55"/>
      <c r="IN115" s="55"/>
      <c r="IO115" s="55"/>
    </row>
    <row r="116" s="32" customFormat="true" ht="26.25" customHeight="true" spans="1:249">
      <c r="A116" s="116" t="s">
        <v>231</v>
      </c>
      <c r="B116" s="116"/>
      <c r="C116" s="118" t="s">
        <v>232</v>
      </c>
      <c r="D116" s="131"/>
      <c r="E116" s="134"/>
      <c r="F116" s="116"/>
      <c r="G116" s="118"/>
      <c r="H116" s="131"/>
      <c r="I116" s="152" t="s">
        <v>61</v>
      </c>
      <c r="J116" s="153" t="s">
        <v>61</v>
      </c>
      <c r="K116" s="153" t="s">
        <v>61</v>
      </c>
      <c r="L116" s="153" t="s">
        <v>61</v>
      </c>
      <c r="M116" s="176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55"/>
      <c r="HQ116" s="55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/>
      <c r="IC116" s="55"/>
      <c r="ID116" s="55"/>
      <c r="IE116" s="55"/>
      <c r="IF116" s="55"/>
      <c r="IG116" s="55"/>
      <c r="IH116" s="55"/>
      <c r="II116" s="55"/>
      <c r="IJ116" s="55"/>
      <c r="IK116" s="55"/>
      <c r="IL116" s="55"/>
      <c r="IM116" s="55"/>
      <c r="IN116" s="55"/>
      <c r="IO116" s="55"/>
    </row>
    <row r="117" s="32" customFormat="true" ht="26.25" customHeight="true" spans="1:249">
      <c r="A117" s="35"/>
      <c r="B117" s="35" t="s">
        <v>62</v>
      </c>
      <c r="C117" s="129" t="s">
        <v>233</v>
      </c>
      <c r="D117" s="130"/>
      <c r="E117" s="133"/>
      <c r="F117" s="35"/>
      <c r="G117" s="129"/>
      <c r="H117" s="130"/>
      <c r="I117" s="152" t="s">
        <v>61</v>
      </c>
      <c r="J117" s="153" t="s">
        <v>61</v>
      </c>
      <c r="K117" s="153" t="s">
        <v>61</v>
      </c>
      <c r="L117" s="153" t="s">
        <v>61</v>
      </c>
      <c r="M117" s="176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  <c r="HG117" s="55"/>
      <c r="HH117" s="55"/>
      <c r="HI117" s="55"/>
      <c r="HJ117" s="55"/>
      <c r="HK117" s="55"/>
      <c r="HL117" s="55"/>
      <c r="HM117" s="55"/>
      <c r="HN117" s="55"/>
      <c r="HO117" s="55"/>
      <c r="HP117" s="55"/>
      <c r="HQ117" s="55"/>
      <c r="HR117" s="55"/>
      <c r="HS117" s="55"/>
      <c r="HT117" s="55"/>
      <c r="HU117" s="55"/>
      <c r="HV117" s="55"/>
      <c r="HW117" s="55"/>
      <c r="HX117" s="55"/>
      <c r="HY117" s="55"/>
      <c r="HZ117" s="55"/>
      <c r="IA117" s="55"/>
      <c r="IB117" s="55"/>
      <c r="IC117" s="55"/>
      <c r="ID117" s="55"/>
      <c r="IE117" s="55"/>
      <c r="IF117" s="55"/>
      <c r="IG117" s="55"/>
      <c r="IH117" s="55"/>
      <c r="II117" s="55"/>
      <c r="IJ117" s="55"/>
      <c r="IK117" s="55"/>
      <c r="IL117" s="55"/>
      <c r="IM117" s="55"/>
      <c r="IN117" s="55"/>
      <c r="IO117" s="55"/>
    </row>
    <row r="118" s="32" customFormat="true" ht="26.25" customHeight="true" spans="1:249">
      <c r="A118" s="35"/>
      <c r="B118" s="35" t="s">
        <v>65</v>
      </c>
      <c r="C118" s="129" t="s">
        <v>234</v>
      </c>
      <c r="D118" s="130"/>
      <c r="E118" s="133"/>
      <c r="F118" s="35"/>
      <c r="G118" s="129"/>
      <c r="H118" s="130"/>
      <c r="I118" s="152" t="s">
        <v>61</v>
      </c>
      <c r="J118" s="153" t="s">
        <v>61</v>
      </c>
      <c r="K118" s="153" t="s">
        <v>61</v>
      </c>
      <c r="L118" s="153" t="s">
        <v>61</v>
      </c>
      <c r="M118" s="176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</row>
    <row r="119" s="32" customFormat="true" ht="26.25" customHeight="true" spans="1:249">
      <c r="A119" s="116" t="s">
        <v>235</v>
      </c>
      <c r="B119" s="116"/>
      <c r="C119" s="118" t="s">
        <v>236</v>
      </c>
      <c r="D119" s="131"/>
      <c r="E119" s="134"/>
      <c r="F119" s="116"/>
      <c r="G119" s="118"/>
      <c r="H119" s="131"/>
      <c r="I119" s="152" t="s">
        <v>61</v>
      </c>
      <c r="J119" s="153" t="s">
        <v>61</v>
      </c>
      <c r="K119" s="153" t="s">
        <v>61</v>
      </c>
      <c r="L119" s="153" t="s">
        <v>61</v>
      </c>
      <c r="M119" s="176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</row>
    <row r="120" s="32" customFormat="true" ht="26.25" customHeight="true" spans="1:249">
      <c r="A120" s="35"/>
      <c r="B120" s="35" t="s">
        <v>62</v>
      </c>
      <c r="C120" s="129" t="s">
        <v>237</v>
      </c>
      <c r="D120" s="130"/>
      <c r="E120" s="133"/>
      <c r="F120" s="35"/>
      <c r="G120" s="129"/>
      <c r="H120" s="130"/>
      <c r="I120" s="152" t="s">
        <v>61</v>
      </c>
      <c r="J120" s="153" t="s">
        <v>61</v>
      </c>
      <c r="K120" s="153" t="s">
        <v>61</v>
      </c>
      <c r="L120" s="153" t="s">
        <v>61</v>
      </c>
      <c r="M120" s="176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55"/>
      <c r="IM120" s="55"/>
      <c r="IN120" s="55"/>
      <c r="IO120" s="55"/>
    </row>
    <row r="121" s="32" customFormat="true" ht="26.25" customHeight="true" spans="1:249">
      <c r="A121" s="35"/>
      <c r="B121" s="35" t="s">
        <v>65</v>
      </c>
      <c r="C121" s="129" t="s">
        <v>238</v>
      </c>
      <c r="D121" s="130"/>
      <c r="E121" s="133"/>
      <c r="F121" s="35"/>
      <c r="G121" s="129"/>
      <c r="H121" s="130"/>
      <c r="I121" s="152" t="s">
        <v>61</v>
      </c>
      <c r="J121" s="153" t="s">
        <v>61</v>
      </c>
      <c r="K121" s="153" t="s">
        <v>61</v>
      </c>
      <c r="L121" s="153" t="s">
        <v>61</v>
      </c>
      <c r="M121" s="176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  <c r="HG121" s="55"/>
      <c r="HH121" s="55"/>
      <c r="HI121" s="55"/>
      <c r="HJ121" s="55"/>
      <c r="HK121" s="55"/>
      <c r="HL121" s="55"/>
      <c r="HM121" s="55"/>
      <c r="HN121" s="55"/>
      <c r="HO121" s="55"/>
      <c r="HP121" s="55"/>
      <c r="HQ121" s="55"/>
      <c r="HR121" s="55"/>
      <c r="HS121" s="55"/>
      <c r="HT121" s="55"/>
      <c r="HU121" s="55"/>
      <c r="HV121" s="55"/>
      <c r="HW121" s="55"/>
      <c r="HX121" s="55"/>
      <c r="HY121" s="55"/>
      <c r="HZ121" s="55"/>
      <c r="IA121" s="55"/>
      <c r="IB121" s="55"/>
      <c r="IC121" s="55"/>
      <c r="ID121" s="55"/>
      <c r="IE121" s="55"/>
      <c r="IF121" s="55"/>
      <c r="IG121" s="55"/>
      <c r="IH121" s="55"/>
      <c r="II121" s="55"/>
      <c r="IJ121" s="55"/>
      <c r="IK121" s="55"/>
      <c r="IL121" s="55"/>
      <c r="IM121" s="55"/>
      <c r="IN121" s="55"/>
      <c r="IO121" s="55"/>
    </row>
    <row r="122" s="32" customFormat="true" ht="26.25" customHeight="true" spans="1:249">
      <c r="A122" s="35"/>
      <c r="B122" s="35" t="s">
        <v>67</v>
      </c>
      <c r="C122" s="129" t="s">
        <v>239</v>
      </c>
      <c r="D122" s="130"/>
      <c r="E122" s="133"/>
      <c r="F122" s="35"/>
      <c r="G122" s="129"/>
      <c r="H122" s="130"/>
      <c r="I122" s="152" t="s">
        <v>61</v>
      </c>
      <c r="J122" s="153" t="s">
        <v>61</v>
      </c>
      <c r="K122" s="153" t="s">
        <v>61</v>
      </c>
      <c r="L122" s="153" t="s">
        <v>61</v>
      </c>
      <c r="M122" s="176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  <c r="HG122" s="55"/>
      <c r="HH122" s="55"/>
      <c r="HI122" s="55"/>
      <c r="HJ122" s="55"/>
      <c r="HK122" s="55"/>
      <c r="HL122" s="55"/>
      <c r="HM122" s="55"/>
      <c r="HN122" s="55"/>
      <c r="HO122" s="55"/>
      <c r="HP122" s="55"/>
      <c r="HQ122" s="55"/>
      <c r="HR122" s="55"/>
      <c r="HS122" s="55"/>
      <c r="HT122" s="55"/>
      <c r="HU122" s="55"/>
      <c r="HV122" s="55"/>
      <c r="HW122" s="55"/>
      <c r="HX122" s="55"/>
      <c r="HY122" s="55"/>
      <c r="HZ122" s="55"/>
      <c r="IA122" s="55"/>
      <c r="IB122" s="55"/>
      <c r="IC122" s="55"/>
      <c r="ID122" s="55"/>
      <c r="IE122" s="55"/>
      <c r="IF122" s="55"/>
      <c r="IG122" s="55"/>
      <c r="IH122" s="55"/>
      <c r="II122" s="55"/>
      <c r="IJ122" s="55"/>
      <c r="IK122" s="55"/>
      <c r="IL122" s="55"/>
      <c r="IM122" s="55"/>
      <c r="IN122" s="55"/>
      <c r="IO122" s="55"/>
    </row>
    <row r="123" s="32" customFormat="true" ht="26.25" customHeight="true" spans="1:249">
      <c r="A123" s="35"/>
      <c r="B123" s="35" t="s">
        <v>97</v>
      </c>
      <c r="C123" s="129" t="s">
        <v>240</v>
      </c>
      <c r="D123" s="130"/>
      <c r="E123" s="133"/>
      <c r="F123" s="35"/>
      <c r="G123" s="129"/>
      <c r="H123" s="130"/>
      <c r="I123" s="152" t="s">
        <v>61</v>
      </c>
      <c r="J123" s="153" t="s">
        <v>61</v>
      </c>
      <c r="K123" s="153" t="s">
        <v>61</v>
      </c>
      <c r="L123" s="153" t="s">
        <v>61</v>
      </c>
      <c r="M123" s="176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  <c r="HG123" s="55"/>
      <c r="HH123" s="55"/>
      <c r="HI123" s="55"/>
      <c r="HJ123" s="55"/>
      <c r="HK123" s="55"/>
      <c r="HL123" s="55"/>
      <c r="HM123" s="55"/>
      <c r="HN123" s="55"/>
      <c r="HO123" s="55"/>
      <c r="HP123" s="55"/>
      <c r="HQ123" s="55"/>
      <c r="HR123" s="55"/>
      <c r="HS123" s="55"/>
      <c r="HT123" s="55"/>
      <c r="HU123" s="55"/>
      <c r="HV123" s="55"/>
      <c r="HW123" s="55"/>
      <c r="HX123" s="55"/>
      <c r="HY123" s="55"/>
      <c r="HZ123" s="55"/>
      <c r="IA123" s="55"/>
      <c r="IB123" s="55"/>
      <c r="IC123" s="55"/>
      <c r="ID123" s="55"/>
      <c r="IE123" s="55"/>
      <c r="IF123" s="55"/>
      <c r="IG123" s="55"/>
      <c r="IH123" s="55"/>
      <c r="II123" s="55"/>
      <c r="IJ123" s="55"/>
      <c r="IK123" s="55"/>
      <c r="IL123" s="55"/>
      <c r="IM123" s="55"/>
      <c r="IN123" s="55"/>
      <c r="IO123" s="55"/>
    </row>
    <row r="124" s="32" customFormat="true" ht="26.25" customHeight="true" spans="1:249">
      <c r="A124" s="116" t="s">
        <v>241</v>
      </c>
      <c r="B124" s="116"/>
      <c r="C124" s="118" t="s">
        <v>242</v>
      </c>
      <c r="D124" s="131"/>
      <c r="E124" s="134"/>
      <c r="F124" s="116"/>
      <c r="G124" s="118"/>
      <c r="H124" s="131"/>
      <c r="I124" s="152" t="s">
        <v>61</v>
      </c>
      <c r="J124" s="153" t="s">
        <v>61</v>
      </c>
      <c r="K124" s="153" t="s">
        <v>61</v>
      </c>
      <c r="L124" s="153" t="s">
        <v>61</v>
      </c>
      <c r="M124" s="176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  <c r="HG124" s="55"/>
      <c r="HH124" s="55"/>
      <c r="HI124" s="55"/>
      <c r="HJ124" s="55"/>
      <c r="HK124" s="55"/>
      <c r="HL124" s="55"/>
      <c r="HM124" s="55"/>
      <c r="HN124" s="55"/>
      <c r="HO124" s="55"/>
      <c r="HP124" s="55"/>
      <c r="HQ124" s="55"/>
      <c r="HR124" s="55"/>
      <c r="HS124" s="55"/>
      <c r="HT124" s="55"/>
      <c r="HU124" s="55"/>
      <c r="HV124" s="55"/>
      <c r="HW124" s="55"/>
      <c r="HX124" s="55"/>
      <c r="HY124" s="55"/>
      <c r="HZ124" s="55"/>
      <c r="IA124" s="55"/>
      <c r="IB124" s="55"/>
      <c r="IC124" s="55"/>
      <c r="ID124" s="55"/>
      <c r="IE124" s="55"/>
      <c r="IF124" s="55"/>
      <c r="IG124" s="55"/>
      <c r="IH124" s="55"/>
      <c r="II124" s="55"/>
      <c r="IJ124" s="55"/>
      <c r="IK124" s="55"/>
      <c r="IL124" s="55"/>
      <c r="IM124" s="55"/>
      <c r="IN124" s="55"/>
      <c r="IO124" s="55"/>
    </row>
    <row r="125" s="32" customFormat="true" ht="26.25" customHeight="true" spans="1:249">
      <c r="A125" s="35"/>
      <c r="B125" s="35" t="s">
        <v>62</v>
      </c>
      <c r="C125" s="129" t="s">
        <v>243</v>
      </c>
      <c r="D125" s="130"/>
      <c r="E125" s="133"/>
      <c r="F125" s="35"/>
      <c r="G125" s="129"/>
      <c r="H125" s="130"/>
      <c r="I125" s="152" t="s">
        <v>61</v>
      </c>
      <c r="J125" s="153" t="s">
        <v>61</v>
      </c>
      <c r="K125" s="153" t="s">
        <v>61</v>
      </c>
      <c r="L125" s="153" t="s">
        <v>61</v>
      </c>
      <c r="M125" s="176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  <c r="HG125" s="55"/>
      <c r="HH125" s="55"/>
      <c r="HI125" s="55"/>
      <c r="HJ125" s="55"/>
      <c r="HK125" s="55"/>
      <c r="HL125" s="55"/>
      <c r="HM125" s="55"/>
      <c r="HN125" s="55"/>
      <c r="HO125" s="55"/>
      <c r="HP125" s="55"/>
      <c r="HQ125" s="55"/>
      <c r="HR125" s="55"/>
      <c r="HS125" s="55"/>
      <c r="HT125" s="55"/>
      <c r="HU125" s="55"/>
      <c r="HV125" s="55"/>
      <c r="HW125" s="55"/>
      <c r="HX125" s="55"/>
      <c r="HY125" s="55"/>
      <c r="HZ125" s="55"/>
      <c r="IA125" s="55"/>
      <c r="IB125" s="55"/>
      <c r="IC125" s="55"/>
      <c r="ID125" s="55"/>
      <c r="IE125" s="55"/>
      <c r="IF125" s="55"/>
      <c r="IG125" s="55"/>
      <c r="IH125" s="55"/>
      <c r="II125" s="55"/>
      <c r="IJ125" s="55"/>
      <c r="IK125" s="55"/>
      <c r="IL125" s="55"/>
      <c r="IM125" s="55"/>
      <c r="IN125" s="55"/>
      <c r="IO125" s="55"/>
    </row>
    <row r="126" s="32" customFormat="true" ht="26.25" customHeight="true" spans="1:249">
      <c r="A126" s="35"/>
      <c r="B126" s="35" t="s">
        <v>65</v>
      </c>
      <c r="C126" s="129" t="s">
        <v>244</v>
      </c>
      <c r="D126" s="130"/>
      <c r="E126" s="133"/>
      <c r="F126" s="35"/>
      <c r="G126" s="129"/>
      <c r="H126" s="130"/>
      <c r="I126" s="152" t="s">
        <v>61</v>
      </c>
      <c r="J126" s="153" t="s">
        <v>61</v>
      </c>
      <c r="K126" s="153" t="s">
        <v>61</v>
      </c>
      <c r="L126" s="153" t="s">
        <v>61</v>
      </c>
      <c r="M126" s="176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55"/>
      <c r="IA126" s="55"/>
      <c r="IB126" s="55"/>
      <c r="IC126" s="55"/>
      <c r="ID126" s="55"/>
      <c r="IE126" s="55"/>
      <c r="IF126" s="55"/>
      <c r="IG126" s="55"/>
      <c r="IH126" s="55"/>
      <c r="II126" s="55"/>
      <c r="IJ126" s="55"/>
      <c r="IK126" s="55"/>
      <c r="IL126" s="55"/>
      <c r="IM126" s="55"/>
      <c r="IN126" s="55"/>
      <c r="IO126" s="55"/>
    </row>
    <row r="127" s="32" customFormat="true" ht="26.25" customHeight="true" spans="1:249">
      <c r="A127" s="116" t="s">
        <v>245</v>
      </c>
      <c r="B127" s="116"/>
      <c r="C127" s="118" t="s">
        <v>246</v>
      </c>
      <c r="D127" s="131"/>
      <c r="E127" s="134" t="s">
        <v>247</v>
      </c>
      <c r="F127" s="116"/>
      <c r="G127" s="118" t="s">
        <v>246</v>
      </c>
      <c r="H127" s="131"/>
      <c r="I127" s="152" t="s">
        <v>61</v>
      </c>
      <c r="J127" s="153" t="s">
        <v>61</v>
      </c>
      <c r="K127" s="153" t="s">
        <v>61</v>
      </c>
      <c r="L127" s="167"/>
      <c r="M127" s="176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55"/>
      <c r="IA127" s="55"/>
      <c r="IB127" s="55"/>
      <c r="IC127" s="55"/>
      <c r="ID127" s="55"/>
      <c r="IE127" s="55"/>
      <c r="IF127" s="55"/>
      <c r="IG127" s="55"/>
      <c r="IH127" s="55"/>
      <c r="II127" s="55"/>
      <c r="IJ127" s="55"/>
      <c r="IK127" s="55"/>
      <c r="IL127" s="55"/>
      <c r="IM127" s="55"/>
      <c r="IN127" s="55"/>
      <c r="IO127" s="55"/>
    </row>
    <row r="128" s="32" customFormat="true" ht="26.25" customHeight="true" spans="1:249">
      <c r="A128" s="35"/>
      <c r="B128" s="35" t="s">
        <v>84</v>
      </c>
      <c r="C128" s="129" t="s">
        <v>248</v>
      </c>
      <c r="D128" s="130"/>
      <c r="E128" s="133"/>
      <c r="F128" s="35" t="s">
        <v>84</v>
      </c>
      <c r="G128" s="129" t="s">
        <v>248</v>
      </c>
      <c r="H128" s="130"/>
      <c r="I128" s="152" t="s">
        <v>61</v>
      </c>
      <c r="J128" s="153" t="s">
        <v>61</v>
      </c>
      <c r="K128" s="153" t="s">
        <v>61</v>
      </c>
      <c r="L128" s="167"/>
      <c r="M128" s="176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  <c r="IJ128" s="55"/>
      <c r="IK128" s="55"/>
      <c r="IL128" s="55"/>
      <c r="IM128" s="55"/>
      <c r="IN128" s="55"/>
      <c r="IO128" s="55"/>
    </row>
    <row r="129" s="32" customFormat="true" ht="26.25" customHeight="true" spans="1:249">
      <c r="A129" s="35"/>
      <c r="B129" s="35" t="s">
        <v>102</v>
      </c>
      <c r="C129" s="129" t="s">
        <v>249</v>
      </c>
      <c r="D129" s="130"/>
      <c r="E129" s="133"/>
      <c r="F129" s="35" t="s">
        <v>102</v>
      </c>
      <c r="G129" s="129" t="s">
        <v>249</v>
      </c>
      <c r="H129" s="130"/>
      <c r="I129" s="152" t="s">
        <v>61</v>
      </c>
      <c r="J129" s="153" t="s">
        <v>61</v>
      </c>
      <c r="K129" s="153" t="s">
        <v>61</v>
      </c>
      <c r="L129" s="167"/>
      <c r="M129" s="176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  <c r="IJ129" s="55"/>
      <c r="IK129" s="55"/>
      <c r="IL129" s="55"/>
      <c r="IM129" s="55"/>
      <c r="IN129" s="55"/>
      <c r="IO129" s="55"/>
    </row>
    <row r="130" s="32" customFormat="true" ht="26.25" customHeight="true" spans="1:249">
      <c r="A130" s="35"/>
      <c r="B130" s="35" t="s">
        <v>70</v>
      </c>
      <c r="C130" s="129" t="s">
        <v>250</v>
      </c>
      <c r="D130" s="130"/>
      <c r="E130" s="133"/>
      <c r="F130" s="35" t="s">
        <v>70</v>
      </c>
      <c r="G130" s="129" t="s">
        <v>250</v>
      </c>
      <c r="H130" s="130"/>
      <c r="I130" s="152" t="s">
        <v>61</v>
      </c>
      <c r="J130" s="153" t="s">
        <v>61</v>
      </c>
      <c r="K130" s="153" t="s">
        <v>61</v>
      </c>
      <c r="L130" s="167"/>
      <c r="M130" s="176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  <c r="IK130" s="55"/>
      <c r="IL130" s="55"/>
      <c r="IM130" s="55"/>
      <c r="IN130" s="55"/>
      <c r="IO130" s="55"/>
    </row>
    <row r="131" s="32" customFormat="true" ht="26.25" customHeight="true" spans="1:249">
      <c r="A131" s="35"/>
      <c r="B131" s="35" t="s">
        <v>82</v>
      </c>
      <c r="C131" s="129" t="s">
        <v>251</v>
      </c>
      <c r="D131" s="130"/>
      <c r="E131" s="133"/>
      <c r="F131" s="35" t="s">
        <v>82</v>
      </c>
      <c r="G131" s="129" t="s">
        <v>251</v>
      </c>
      <c r="H131" s="130"/>
      <c r="I131" s="152" t="s">
        <v>61</v>
      </c>
      <c r="J131" s="153" t="s">
        <v>61</v>
      </c>
      <c r="K131" s="153" t="s">
        <v>61</v>
      </c>
      <c r="L131" s="167"/>
      <c r="M131" s="176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  <c r="IK131" s="55"/>
      <c r="IL131" s="55"/>
      <c r="IM131" s="55"/>
      <c r="IN131" s="55"/>
      <c r="IO131" s="55"/>
    </row>
    <row r="132" ht="29.25" customHeight="true" spans="1:13">
      <c r="A132" s="184" t="s">
        <v>252</v>
      </c>
      <c r="B132" s="184"/>
      <c r="C132" s="185"/>
      <c r="D132" s="186"/>
      <c r="E132" s="184"/>
      <c r="F132" s="184"/>
      <c r="G132" s="185"/>
      <c r="H132" s="186"/>
      <c r="I132" s="25"/>
      <c r="J132" s="25"/>
      <c r="K132" s="25"/>
      <c r="L132" s="188"/>
      <c r="M132" s="25"/>
    </row>
    <row r="133" ht="29.25" customHeight="true" spans="1:19">
      <c r="A133" s="186" t="s">
        <v>253</v>
      </c>
      <c r="B133" s="186"/>
      <c r="C133" s="187"/>
      <c r="D133" s="187"/>
      <c r="E133" s="186"/>
      <c r="F133" s="186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25"/>
    </row>
  </sheetData>
  <mergeCells count="224">
    <mergeCell ref="A1:M1"/>
    <mergeCell ref="A2:M2"/>
    <mergeCell ref="A4:H4"/>
    <mergeCell ref="I4:L4"/>
    <mergeCell ref="A5:B5"/>
    <mergeCell ref="E5:F5"/>
    <mergeCell ref="C7:D7"/>
    <mergeCell ref="G7:H7"/>
    <mergeCell ref="I7:J7"/>
    <mergeCell ref="C8:D8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C17:D17"/>
    <mergeCell ref="G17:H17"/>
    <mergeCell ref="G18:H18"/>
    <mergeCell ref="G19:H19"/>
    <mergeCell ref="G20:H20"/>
    <mergeCell ref="C21:D21"/>
    <mergeCell ref="G21:H21"/>
    <mergeCell ref="C37:D37"/>
    <mergeCell ref="C38:D38"/>
    <mergeCell ref="C42:D42"/>
    <mergeCell ref="C43:D43"/>
    <mergeCell ref="C47:D47"/>
    <mergeCell ref="C48:D48"/>
    <mergeCell ref="C49:D49"/>
    <mergeCell ref="C50:D50"/>
    <mergeCell ref="C51:D51"/>
    <mergeCell ref="G51:H51"/>
    <mergeCell ref="C52:D52"/>
    <mergeCell ref="G52:H52"/>
    <mergeCell ref="C53:D53"/>
    <mergeCell ref="G53:H53"/>
    <mergeCell ref="C54:D54"/>
    <mergeCell ref="G54:H54"/>
    <mergeCell ref="G55:H55"/>
    <mergeCell ref="G56:H56"/>
    <mergeCell ref="G57:H57"/>
    <mergeCell ref="G58:H58"/>
    <mergeCell ref="G59:H59"/>
    <mergeCell ref="G60:H60"/>
    <mergeCell ref="G61:H61"/>
    <mergeCell ref="C62:D62"/>
    <mergeCell ref="G62:H62"/>
    <mergeCell ref="G63:H63"/>
    <mergeCell ref="G64:H64"/>
    <mergeCell ref="G65:H65"/>
    <mergeCell ref="G66:H66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G72:H72"/>
    <mergeCell ref="G73:H73"/>
    <mergeCell ref="G74:H74"/>
    <mergeCell ref="C75:D75"/>
    <mergeCell ref="G75:H75"/>
    <mergeCell ref="G76:H76"/>
    <mergeCell ref="G77:H77"/>
    <mergeCell ref="G78:H78"/>
    <mergeCell ref="G79:H79"/>
    <mergeCell ref="G80:H80"/>
    <mergeCell ref="C81:D81"/>
    <mergeCell ref="G81:H81"/>
    <mergeCell ref="C82:D82"/>
    <mergeCell ref="G82:H82"/>
    <mergeCell ref="C83:D83"/>
    <mergeCell ref="G83:H83"/>
    <mergeCell ref="C84:D84"/>
    <mergeCell ref="G84:H84"/>
    <mergeCell ref="C85:D85"/>
    <mergeCell ref="G85:H85"/>
    <mergeCell ref="C86:D86"/>
    <mergeCell ref="G86:H86"/>
    <mergeCell ref="C87:D87"/>
    <mergeCell ref="G87:H87"/>
    <mergeCell ref="C88:D88"/>
    <mergeCell ref="G88:H88"/>
    <mergeCell ref="C89:D89"/>
    <mergeCell ref="G89:H89"/>
    <mergeCell ref="C90:D90"/>
    <mergeCell ref="G90:H90"/>
    <mergeCell ref="C91:D91"/>
    <mergeCell ref="G91:H91"/>
    <mergeCell ref="C92:D92"/>
    <mergeCell ref="G92:H92"/>
    <mergeCell ref="G93:H93"/>
    <mergeCell ref="G94:H94"/>
    <mergeCell ref="C95:D95"/>
    <mergeCell ref="G95:H95"/>
    <mergeCell ref="C96:D96"/>
    <mergeCell ref="G96:H96"/>
    <mergeCell ref="G97:H97"/>
    <mergeCell ref="G98:H98"/>
    <mergeCell ref="G99:H99"/>
    <mergeCell ref="G100:H100"/>
    <mergeCell ref="G101:H101"/>
    <mergeCell ref="C102:D102"/>
    <mergeCell ref="G102:H102"/>
    <mergeCell ref="C103:D103"/>
    <mergeCell ref="G103:H103"/>
    <mergeCell ref="G104:H104"/>
    <mergeCell ref="G105:H105"/>
    <mergeCell ref="G106:H106"/>
    <mergeCell ref="C107:D107"/>
    <mergeCell ref="G107:H107"/>
    <mergeCell ref="C108:D108"/>
    <mergeCell ref="G108:H108"/>
    <mergeCell ref="C109:D109"/>
    <mergeCell ref="G109:H109"/>
    <mergeCell ref="C110:D110"/>
    <mergeCell ref="G110:H110"/>
    <mergeCell ref="C111:D111"/>
    <mergeCell ref="G111:H111"/>
    <mergeCell ref="C112:D112"/>
    <mergeCell ref="G112:H112"/>
    <mergeCell ref="C113:D113"/>
    <mergeCell ref="G113:H113"/>
    <mergeCell ref="C114:D114"/>
    <mergeCell ref="G114:H114"/>
    <mergeCell ref="C115:D115"/>
    <mergeCell ref="G115:H115"/>
    <mergeCell ref="C116:D116"/>
    <mergeCell ref="G116:H116"/>
    <mergeCell ref="C117:D117"/>
    <mergeCell ref="G117:H117"/>
    <mergeCell ref="C118:D118"/>
    <mergeCell ref="G118:H118"/>
    <mergeCell ref="C119:D119"/>
    <mergeCell ref="G119:H119"/>
    <mergeCell ref="C120:D120"/>
    <mergeCell ref="G120:H120"/>
    <mergeCell ref="C121:D121"/>
    <mergeCell ref="G121:H121"/>
    <mergeCell ref="C122:D122"/>
    <mergeCell ref="G122:H122"/>
    <mergeCell ref="C123:D123"/>
    <mergeCell ref="G123:H123"/>
    <mergeCell ref="C124:D124"/>
    <mergeCell ref="G124:H124"/>
    <mergeCell ref="C125:D125"/>
    <mergeCell ref="G125:H125"/>
    <mergeCell ref="C126:D126"/>
    <mergeCell ref="G126:H126"/>
    <mergeCell ref="C127:D127"/>
    <mergeCell ref="G127:H127"/>
    <mergeCell ref="C128:D128"/>
    <mergeCell ref="G128:H128"/>
    <mergeCell ref="C129:D129"/>
    <mergeCell ref="G129:H129"/>
    <mergeCell ref="C130:D130"/>
    <mergeCell ref="G130:H130"/>
    <mergeCell ref="C131:D131"/>
    <mergeCell ref="G131:H131"/>
    <mergeCell ref="A9:A11"/>
    <mergeCell ref="A12:A16"/>
    <mergeCell ref="A18:A20"/>
    <mergeCell ref="A22:A36"/>
    <mergeCell ref="A39:A41"/>
    <mergeCell ref="A44:A46"/>
    <mergeCell ref="A55:A58"/>
    <mergeCell ref="A59:A61"/>
    <mergeCell ref="A63:A67"/>
    <mergeCell ref="A72:A74"/>
    <mergeCell ref="A76:A80"/>
    <mergeCell ref="A93:A94"/>
    <mergeCell ref="A97:A101"/>
    <mergeCell ref="A104:A106"/>
    <mergeCell ref="B9:B11"/>
    <mergeCell ref="B12:B16"/>
    <mergeCell ref="B18:B20"/>
    <mergeCell ref="B22:B36"/>
    <mergeCell ref="B39:B41"/>
    <mergeCell ref="B44:B46"/>
    <mergeCell ref="B55:B58"/>
    <mergeCell ref="B59:B61"/>
    <mergeCell ref="B63:B67"/>
    <mergeCell ref="B72:B74"/>
    <mergeCell ref="B76:B80"/>
    <mergeCell ref="B93:B94"/>
    <mergeCell ref="B97:B101"/>
    <mergeCell ref="B104:B106"/>
    <mergeCell ref="E93:E94"/>
    <mergeCell ref="H22:H46"/>
    <mergeCell ref="H47:H50"/>
    <mergeCell ref="I5:I6"/>
    <mergeCell ref="I23:I33"/>
    <mergeCell ref="I34:I46"/>
    <mergeCell ref="I47:I50"/>
    <mergeCell ref="J5:J6"/>
    <mergeCell ref="J23:J33"/>
    <mergeCell ref="J34:J46"/>
    <mergeCell ref="J47:J50"/>
    <mergeCell ref="K5:K6"/>
    <mergeCell ref="L5:L6"/>
    <mergeCell ref="M4:M6"/>
    <mergeCell ref="C5:D6"/>
    <mergeCell ref="G5:H6"/>
    <mergeCell ref="C9:D11"/>
    <mergeCell ref="C12:D16"/>
    <mergeCell ref="C18:D20"/>
    <mergeCell ref="C59:D61"/>
    <mergeCell ref="C63:D67"/>
    <mergeCell ref="C72:D74"/>
    <mergeCell ref="C76:D80"/>
    <mergeCell ref="C93:D94"/>
    <mergeCell ref="C97:D101"/>
    <mergeCell ref="C104:D106"/>
    <mergeCell ref="C55:D58"/>
    <mergeCell ref="C44:D46"/>
    <mergeCell ref="C39:D41"/>
    <mergeCell ref="C22:D36"/>
  </mergeCells>
  <printOptions horizontalCentered="true"/>
  <pageMargins left="0.236220472440945" right="0.236220472440945" top="0.550694444444444" bottom="0.590551181102362" header="0.354166666666667" footer="0.511811023622047"/>
  <pageSetup paperSize="9" scale="62" fitToHeight="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Zeros="0" view="pageBreakPreview" zoomScale="80" zoomScaleNormal="90" zoomScaleSheetLayoutView="80" workbookViewId="0">
      <selection activeCell="H6" sqref="H6"/>
    </sheetView>
  </sheetViews>
  <sheetFormatPr defaultColWidth="7.62222222222222" defaultRowHeight="12.75" customHeight="true"/>
  <cols>
    <col min="1" max="1" width="10" style="60" customWidth="true"/>
    <col min="2" max="2" width="36.2555555555556" style="61" customWidth="true"/>
    <col min="3" max="3" width="24.6222222222222" style="61" customWidth="true"/>
    <col min="4" max="5" width="8" style="61" customWidth="true"/>
    <col min="6" max="6" width="16.8777777777778" style="62" customWidth="true"/>
    <col min="7" max="7" width="8" style="61" customWidth="true"/>
    <col min="8" max="8" width="18.9333333333333" style="61" customWidth="true"/>
    <col min="9" max="14" width="8" style="61" customWidth="true"/>
    <col min="15" max="15" width="16.6222222222222" style="61" customWidth="true"/>
    <col min="16" max="21" width="8" style="61" customWidth="true"/>
    <col min="22" max="22" width="28.5" style="61" customWidth="true"/>
    <col min="23" max="23" width="13.5" style="1" customWidth="true"/>
    <col min="24" max="24" width="15.7555555555556" style="1" customWidth="true"/>
    <col min="25" max="16384" width="7.62222222222222" style="1"/>
  </cols>
  <sheetData>
    <row r="1" s="56" customFormat="true" ht="33.75" customHeight="true" spans="1:23">
      <c r="A1" s="63" t="s">
        <v>254</v>
      </c>
      <c r="B1" s="3"/>
      <c r="C1" s="3"/>
      <c r="D1" s="3"/>
      <c r="E1" s="3"/>
      <c r="F1" s="8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9.75" customHeight="true" spans="1:256">
      <c r="A2" s="64" t="s">
        <v>255</v>
      </c>
      <c r="B2" s="65"/>
      <c r="C2" s="65"/>
      <c r="D2" s="65"/>
      <c r="E2" s="65"/>
      <c r="F2" s="8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ht="15.75" customHeight="true" spans="1:256">
      <c r="A3" s="2"/>
      <c r="B3" s="30"/>
      <c r="C3" s="30"/>
      <c r="D3" s="30"/>
      <c r="E3" s="30"/>
      <c r="F3" s="8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5" t="s">
        <v>2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36.75" customHeight="true" spans="1:256">
      <c r="A4" s="66" t="s">
        <v>256</v>
      </c>
      <c r="B4" s="16"/>
      <c r="C4" s="17" t="s">
        <v>46</v>
      </c>
      <c r="D4" s="18"/>
      <c r="E4" s="18"/>
      <c r="F4" s="8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89"/>
      <c r="V4" s="7" t="s">
        <v>47</v>
      </c>
      <c r="W4" s="16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ht="36.75" customHeight="true" spans="1:256">
      <c r="A5" s="67"/>
      <c r="B5" s="19"/>
      <c r="C5" s="68" t="s">
        <v>48</v>
      </c>
      <c r="D5" s="68">
        <v>501</v>
      </c>
      <c r="E5" s="68">
        <v>505</v>
      </c>
      <c r="F5" s="68">
        <v>502</v>
      </c>
      <c r="G5" s="68">
        <v>505</v>
      </c>
      <c r="H5" s="68">
        <v>503</v>
      </c>
      <c r="I5" s="68">
        <v>506</v>
      </c>
      <c r="J5" s="68">
        <v>504</v>
      </c>
      <c r="K5" s="68">
        <v>506</v>
      </c>
      <c r="L5" s="68">
        <v>507</v>
      </c>
      <c r="M5" s="68">
        <v>508</v>
      </c>
      <c r="N5" s="68">
        <v>508</v>
      </c>
      <c r="O5" s="68">
        <v>509</v>
      </c>
      <c r="P5" s="68">
        <v>510</v>
      </c>
      <c r="Q5" s="68">
        <v>511</v>
      </c>
      <c r="R5" s="68">
        <v>512</v>
      </c>
      <c r="S5" s="68">
        <v>513</v>
      </c>
      <c r="T5" s="68">
        <v>514</v>
      </c>
      <c r="U5" s="68">
        <v>599</v>
      </c>
      <c r="V5" s="9"/>
      <c r="W5" s="19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ht="108.75" customHeight="true" spans="1:256">
      <c r="A6" s="67"/>
      <c r="B6" s="19"/>
      <c r="C6" s="69" t="s">
        <v>257</v>
      </c>
      <c r="D6" s="69" t="s">
        <v>59</v>
      </c>
      <c r="E6" s="69" t="s">
        <v>180</v>
      </c>
      <c r="F6" s="88" t="s">
        <v>89</v>
      </c>
      <c r="G6" s="69" t="s">
        <v>180</v>
      </c>
      <c r="H6" s="69" t="s">
        <v>146</v>
      </c>
      <c r="I6" s="69" t="s">
        <v>186</v>
      </c>
      <c r="J6" s="69" t="s">
        <v>173</v>
      </c>
      <c r="K6" s="69" t="s">
        <v>186</v>
      </c>
      <c r="L6" s="69" t="s">
        <v>190</v>
      </c>
      <c r="M6" s="69" t="s">
        <v>196</v>
      </c>
      <c r="N6" s="69" t="s">
        <v>196</v>
      </c>
      <c r="O6" s="69" t="s">
        <v>204</v>
      </c>
      <c r="P6" s="69" t="s">
        <v>220</v>
      </c>
      <c r="Q6" s="69" t="s">
        <v>225</v>
      </c>
      <c r="R6" s="69" t="s">
        <v>232</v>
      </c>
      <c r="S6" s="69" t="s">
        <v>236</v>
      </c>
      <c r="T6" s="69" t="s">
        <v>242</v>
      </c>
      <c r="U6" s="69" t="s">
        <v>246</v>
      </c>
      <c r="V6" s="9"/>
      <c r="W6" s="19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ht="30.75" customHeight="true" spans="1:256">
      <c r="A7" s="67"/>
      <c r="B7" s="19"/>
      <c r="C7" s="68" t="s">
        <v>48</v>
      </c>
      <c r="D7" s="17">
        <v>301</v>
      </c>
      <c r="E7" s="89"/>
      <c r="F7" s="68">
        <v>302</v>
      </c>
      <c r="G7" s="68"/>
      <c r="H7" s="17">
        <v>310</v>
      </c>
      <c r="I7" s="89"/>
      <c r="J7" s="17">
        <v>309</v>
      </c>
      <c r="K7" s="89"/>
      <c r="L7" s="17">
        <v>312</v>
      </c>
      <c r="M7" s="89"/>
      <c r="N7" s="68">
        <v>311</v>
      </c>
      <c r="O7" s="68">
        <v>303</v>
      </c>
      <c r="P7" s="68">
        <v>313</v>
      </c>
      <c r="Q7" s="68">
        <v>307</v>
      </c>
      <c r="R7" s="68"/>
      <c r="S7" s="68"/>
      <c r="T7" s="68"/>
      <c r="U7" s="68">
        <v>399</v>
      </c>
      <c r="V7" s="34"/>
      <c r="W7" s="42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ht="111.75" customHeight="true" spans="1:256">
      <c r="A8" s="70"/>
      <c r="B8" s="42"/>
      <c r="C8" s="69" t="s">
        <v>258</v>
      </c>
      <c r="D8" s="71" t="s">
        <v>60</v>
      </c>
      <c r="E8" s="90"/>
      <c r="F8" s="91" t="s">
        <v>91</v>
      </c>
      <c r="G8" s="90"/>
      <c r="H8" s="71" t="s">
        <v>148</v>
      </c>
      <c r="I8" s="90"/>
      <c r="J8" s="71" t="s">
        <v>175</v>
      </c>
      <c r="K8" s="90"/>
      <c r="L8" s="71" t="s">
        <v>190</v>
      </c>
      <c r="M8" s="90"/>
      <c r="N8" s="69" t="s">
        <v>202</v>
      </c>
      <c r="O8" s="69" t="s">
        <v>204</v>
      </c>
      <c r="P8" s="69" t="s">
        <v>220</v>
      </c>
      <c r="Q8" s="69" t="s">
        <v>225</v>
      </c>
      <c r="R8" s="69"/>
      <c r="S8" s="69"/>
      <c r="T8" s="69"/>
      <c r="U8" s="69" t="s">
        <v>246</v>
      </c>
      <c r="V8" s="43" t="s">
        <v>259</v>
      </c>
      <c r="W8" s="43" t="s">
        <v>260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="1" customFormat="true" ht="45" customHeight="true" spans="1:256">
      <c r="A9" s="72" t="s">
        <v>57</v>
      </c>
      <c r="B9" s="73"/>
      <c r="C9" s="22">
        <f>SUM(C10:C22)</f>
        <v>14307300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95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="57" customFormat="true" ht="34.95" customHeight="true" spans="1:256">
      <c r="A10" s="74" t="s">
        <v>261</v>
      </c>
      <c r="B10" s="75"/>
      <c r="C10" s="23">
        <v>300000</v>
      </c>
      <c r="D10" s="23"/>
      <c r="E10" s="23"/>
      <c r="F10" s="23">
        <v>300000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96"/>
      <c r="W10" s="97" t="s">
        <v>262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="57" customFormat="true" ht="34.95" customHeight="true" spans="1:256">
      <c r="A11" s="74" t="s">
        <v>263</v>
      </c>
      <c r="B11" s="75"/>
      <c r="C11" s="23">
        <v>100000</v>
      </c>
      <c r="D11" s="23"/>
      <c r="E11" s="23"/>
      <c r="F11" s="23">
        <v>100000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96"/>
      <c r="W11" s="97" t="s">
        <v>262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="57" customFormat="true" ht="34.95" customHeight="true" spans="1:256">
      <c r="A12" s="74" t="s">
        <v>264</v>
      </c>
      <c r="B12" s="75"/>
      <c r="C12" s="23">
        <f>SUM(D12:U12)</f>
        <v>120000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>
        <v>120000</v>
      </c>
      <c r="P12" s="23"/>
      <c r="Q12" s="23"/>
      <c r="R12" s="23"/>
      <c r="S12" s="23"/>
      <c r="T12" s="23"/>
      <c r="U12" s="23"/>
      <c r="V12" s="96"/>
      <c r="W12" s="97" t="s">
        <v>262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="57" customFormat="true" ht="34.95" customHeight="true" spans="1:256">
      <c r="A13" s="74" t="s">
        <v>265</v>
      </c>
      <c r="B13" s="75"/>
      <c r="C13" s="23">
        <v>150000</v>
      </c>
      <c r="D13" s="23"/>
      <c r="E13" s="23"/>
      <c r="F13" s="23">
        <v>150000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96"/>
      <c r="W13" s="97" t="s">
        <v>262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="57" customFormat="true" ht="34.95" customHeight="true" spans="1:256">
      <c r="A14" s="74" t="s">
        <v>266</v>
      </c>
      <c r="B14" s="75"/>
      <c r="C14" s="23">
        <f>SUM(D14:U14)</f>
        <v>6000</v>
      </c>
      <c r="D14" s="23"/>
      <c r="E14" s="23"/>
      <c r="F14" s="23">
        <v>6000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96"/>
      <c r="W14" s="97" t="s">
        <v>262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="57" customFormat="true" ht="34.95" customHeight="true" spans="1:256">
      <c r="A15" s="74" t="s">
        <v>267</v>
      </c>
      <c r="B15" s="75"/>
      <c r="C15" s="23">
        <v>650000</v>
      </c>
      <c r="D15" s="23"/>
      <c r="E15" s="23"/>
      <c r="F15" s="23">
        <v>650000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98"/>
      <c r="W15" s="97" t="s">
        <v>262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="57" customFormat="true" ht="34.95" customHeight="true" spans="1:256">
      <c r="A16" s="74" t="s">
        <v>268</v>
      </c>
      <c r="B16" s="75"/>
      <c r="C16" s="23">
        <v>83300</v>
      </c>
      <c r="D16" s="23"/>
      <c r="E16" s="23"/>
      <c r="F16" s="23">
        <v>83300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98"/>
      <c r="W16" s="97" t="s">
        <v>262</v>
      </c>
      <c r="X16" s="99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="57" customFormat="true" ht="34.95" customHeight="true" spans="1:256">
      <c r="A17" s="74" t="s">
        <v>269</v>
      </c>
      <c r="B17" s="75"/>
      <c r="C17" s="76">
        <f>SUM(D17:U17)</f>
        <v>250000</v>
      </c>
      <c r="D17" s="76"/>
      <c r="E17" s="76"/>
      <c r="F17" s="23">
        <v>250000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100"/>
      <c r="W17" s="101" t="s">
        <v>262</v>
      </c>
      <c r="X17" s="99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="58" customFormat="true" ht="50.4" customHeight="true" spans="1:256">
      <c r="A18" s="74" t="s">
        <v>270</v>
      </c>
      <c r="B18" s="75"/>
      <c r="C18" s="23">
        <f>SUM(D18:U18)</f>
        <v>455000</v>
      </c>
      <c r="D18" s="23"/>
      <c r="E18" s="23"/>
      <c r="F18" s="23">
        <v>455000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98"/>
      <c r="W18" s="97" t="s">
        <v>262</v>
      </c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="59" customFormat="true" ht="34.95" customHeight="true" spans="1:256">
      <c r="A19" s="77" t="s">
        <v>271</v>
      </c>
      <c r="B19" s="78"/>
      <c r="C19" s="46">
        <v>305000</v>
      </c>
      <c r="D19" s="46"/>
      <c r="E19" s="46"/>
      <c r="F19" s="46">
        <v>305000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102"/>
      <c r="W19" s="103" t="s">
        <v>262</v>
      </c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</row>
    <row r="20" s="58" customFormat="true" ht="34.95" customHeight="true" spans="1:256">
      <c r="A20" s="74" t="s">
        <v>272</v>
      </c>
      <c r="B20" s="75"/>
      <c r="C20" s="79">
        <v>873000</v>
      </c>
      <c r="D20" s="79"/>
      <c r="E20" s="79"/>
      <c r="F20" s="23">
        <v>873000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105"/>
      <c r="W20" s="97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="58" customFormat="true" ht="34.95" customHeight="true" spans="1:256">
      <c r="A21" s="74" t="s">
        <v>273</v>
      </c>
      <c r="B21" s="75"/>
      <c r="C21" s="79">
        <f>SUM(D21:U21)</f>
        <v>15000</v>
      </c>
      <c r="D21" s="79"/>
      <c r="E21" s="79"/>
      <c r="F21" s="23">
        <v>15000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05"/>
      <c r="W21" s="97" t="s">
        <v>262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="57" customFormat="true" ht="34.95" customHeight="true" spans="1:256">
      <c r="A22" s="74" t="s">
        <v>274</v>
      </c>
      <c r="B22" s="75"/>
      <c r="C22" s="79">
        <v>11000000</v>
      </c>
      <c r="D22" s="79"/>
      <c r="E22" s="79"/>
      <c r="F22" s="23"/>
      <c r="G22" s="79"/>
      <c r="H22" s="79">
        <v>11000000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05"/>
      <c r="W22" s="106" t="s">
        <v>262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="56" customFormat="true" ht="29.25" customHeight="true" spans="1:23">
      <c r="A23" s="14" t="s">
        <v>275</v>
      </c>
      <c r="B23" s="80"/>
      <c r="C23" s="81"/>
      <c r="D23" s="81"/>
      <c r="E23" s="81"/>
      <c r="F23" s="92"/>
      <c r="G23" s="83"/>
      <c r="H23" s="83"/>
      <c r="I23" s="8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="56" customFormat="true" ht="29.25" customHeight="true" spans="1:23">
      <c r="A24" s="82" t="s">
        <v>253</v>
      </c>
      <c r="B24" s="24"/>
      <c r="C24" s="83"/>
      <c r="D24" s="83"/>
      <c r="E24" s="83"/>
      <c r="F24" s="93"/>
      <c r="G24" s="83"/>
      <c r="H24" s="83"/>
      <c r="I24" s="83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</sheetData>
  <mergeCells count="28">
    <mergeCell ref="A1:W1"/>
    <mergeCell ref="A2:W2"/>
    <mergeCell ref="C4:U4"/>
    <mergeCell ref="D7:E7"/>
    <mergeCell ref="H7:I7"/>
    <mergeCell ref="J7:K7"/>
    <mergeCell ref="L7:M7"/>
    <mergeCell ref="D8:E8"/>
    <mergeCell ref="F8:G8"/>
    <mergeCell ref="H8:I8"/>
    <mergeCell ref="J8:K8"/>
    <mergeCell ref="L8:M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V4:W7"/>
    <mergeCell ref="A4:B8"/>
  </mergeCells>
  <printOptions horizontalCentered="true"/>
  <pageMargins left="0.432638888888889" right="0.196527777777778" top="0.196527777777778" bottom="0.0388888888888889" header="0.156944444444444" footer="0.0784722222222222"/>
  <pageSetup paperSize="9" scale="57" fitToHeight="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6"/>
  <sheetViews>
    <sheetView showZeros="0" zoomScale="90" zoomScaleNormal="90" workbookViewId="0">
      <selection activeCell="G11" sqref="G11"/>
    </sheetView>
  </sheetViews>
  <sheetFormatPr defaultColWidth="9.12222222222222" defaultRowHeight="12.75" customHeight="true"/>
  <cols>
    <col min="1" max="1" width="7" style="2" customWidth="true"/>
    <col min="2" max="2" width="7.37777777777778" style="2" customWidth="true"/>
    <col min="3" max="3" width="7.5" style="2" customWidth="true"/>
    <col min="4" max="4" width="28.6222222222222" style="1" customWidth="true"/>
    <col min="5" max="5" width="16.6222222222222" style="1" customWidth="true"/>
    <col min="6" max="6" width="18.5" style="1" customWidth="true"/>
    <col min="7" max="7" width="18.6222222222222" style="1" customWidth="true"/>
    <col min="8" max="8" width="18.5" style="1" customWidth="true"/>
    <col min="9" max="9" width="26.3777777777778" style="1" customWidth="true"/>
    <col min="10" max="245" width="7.62222222222222" style="1" customWidth="true"/>
    <col min="246" max="16384" width="9.12222222222222" style="1"/>
  </cols>
  <sheetData>
    <row r="1" ht="33.75" customHeight="true" spans="1:9">
      <c r="A1" s="3" t="s">
        <v>276</v>
      </c>
      <c r="B1" s="3"/>
      <c r="C1" s="3"/>
      <c r="D1" s="3"/>
      <c r="E1" s="3"/>
      <c r="F1" s="3"/>
      <c r="G1" s="3"/>
      <c r="H1" s="3"/>
      <c r="I1" s="3"/>
    </row>
    <row r="2" ht="60" customHeight="true" spans="1:24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15.75" customHeight="true" spans="4:245">
      <c r="D3" s="5"/>
      <c r="E3" s="5"/>
      <c r="F3" s="5"/>
      <c r="G3" s="5"/>
      <c r="H3" s="5"/>
      <c r="I3" s="5" t="s">
        <v>2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t="30" customHeight="true" spans="1:245">
      <c r="A4" s="6" t="s">
        <v>48</v>
      </c>
      <c r="B4" s="6"/>
      <c r="C4" s="6"/>
      <c r="D4" s="7" t="s">
        <v>7</v>
      </c>
      <c r="E4" s="16"/>
      <c r="F4" s="41" t="s">
        <v>46</v>
      </c>
      <c r="G4" s="41"/>
      <c r="H4" s="41"/>
      <c r="I4" s="52" t="s">
        <v>47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ht="29.25" customHeight="true" spans="1:245">
      <c r="A5" s="6" t="s">
        <v>55</v>
      </c>
      <c r="B5" s="6" t="s">
        <v>56</v>
      </c>
      <c r="C5" s="6" t="s">
        <v>277</v>
      </c>
      <c r="D5" s="34"/>
      <c r="E5" s="42"/>
      <c r="F5" s="43" t="s">
        <v>278</v>
      </c>
      <c r="G5" s="44" t="s">
        <v>53</v>
      </c>
      <c r="H5" s="44" t="s">
        <v>54</v>
      </c>
      <c r="I5" s="5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s="32" customFormat="true" ht="26.25" customHeight="true" spans="1:245">
      <c r="A6" s="35"/>
      <c r="B6" s="35"/>
      <c r="C6" s="35"/>
      <c r="D6" s="36" t="s">
        <v>57</v>
      </c>
      <c r="E6" s="36"/>
      <c r="F6" s="45">
        <f>G6+H6</f>
        <v>3492932.46</v>
      </c>
      <c r="G6" s="45">
        <f>G9</f>
        <v>3106443.46</v>
      </c>
      <c r="H6" s="45">
        <f>H9</f>
        <v>386489</v>
      </c>
      <c r="I6" s="5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s="32" customFormat="true" ht="26.25" customHeight="true" spans="1:245">
      <c r="A7" s="35" t="s">
        <v>279</v>
      </c>
      <c r="B7" s="35"/>
      <c r="C7" s="35"/>
      <c r="D7" s="37" t="s">
        <v>280</v>
      </c>
      <c r="E7" s="37"/>
      <c r="F7" s="46"/>
      <c r="G7" s="46"/>
      <c r="H7" s="46"/>
      <c r="I7" s="53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s="32" customFormat="true" ht="26.25" customHeight="true" spans="1:245">
      <c r="A8" s="35"/>
      <c r="B8" s="35" t="s">
        <v>142</v>
      </c>
      <c r="C8" s="35"/>
      <c r="D8" s="37" t="s">
        <v>281</v>
      </c>
      <c r="E8" s="37"/>
      <c r="F8" s="46"/>
      <c r="G8" s="46"/>
      <c r="H8" s="46"/>
      <c r="I8" s="53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</row>
    <row r="9" s="32" customFormat="true" ht="26.25" customHeight="true" spans="1:245">
      <c r="A9" s="35"/>
      <c r="B9" s="35"/>
      <c r="C9" s="35" t="s">
        <v>62</v>
      </c>
      <c r="D9" s="37" t="s">
        <v>282</v>
      </c>
      <c r="E9" s="37"/>
      <c r="F9" s="46"/>
      <c r="G9" s="46">
        <f>基本支出经济分类!K7</f>
        <v>3106443.46</v>
      </c>
      <c r="H9" s="46">
        <f>基本支出经济分类!L7</f>
        <v>386489</v>
      </c>
      <c r="I9" s="53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</row>
    <row r="10" ht="26.25" customHeight="true" spans="1:245">
      <c r="A10" s="10"/>
      <c r="B10" s="10"/>
      <c r="C10" s="38"/>
      <c r="D10" s="39"/>
      <c r="E10" s="47"/>
      <c r="F10" s="48"/>
      <c r="G10" s="48"/>
      <c r="H10" s="48"/>
      <c r="I10" s="27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6.25" customHeight="true" spans="1:245">
      <c r="A11" s="10"/>
      <c r="B11" s="10"/>
      <c r="C11" s="38"/>
      <c r="D11" s="39"/>
      <c r="E11" s="47"/>
      <c r="F11" s="48"/>
      <c r="G11" s="48"/>
      <c r="H11" s="48"/>
      <c r="I11" s="27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</row>
    <row r="12" ht="26.25" customHeight="true" spans="1:245">
      <c r="A12" s="10"/>
      <c r="B12" s="10"/>
      <c r="C12" s="10"/>
      <c r="D12" s="13"/>
      <c r="E12" s="13"/>
      <c r="F12" s="49"/>
      <c r="G12" s="50"/>
      <c r="H12" s="50"/>
      <c r="I12" s="27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</row>
    <row r="13" ht="26.25" customHeight="true" spans="1:245">
      <c r="A13" s="10"/>
      <c r="B13" s="10"/>
      <c r="C13" s="10"/>
      <c r="D13" s="40"/>
      <c r="E13" s="51"/>
      <c r="F13" s="49"/>
      <c r="G13" s="50"/>
      <c r="H13" s="50"/>
      <c r="I13" s="27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</row>
    <row r="14" s="1" customFormat="true" ht="26.25" customHeight="true" spans="1:245">
      <c r="A14" s="10"/>
      <c r="B14" s="10"/>
      <c r="C14" s="10"/>
      <c r="D14" s="40"/>
      <c r="E14" s="51"/>
      <c r="F14" s="50"/>
      <c r="G14" s="50"/>
      <c r="H14" s="50"/>
      <c r="I14" s="27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</row>
    <row r="15" s="1" customFormat="true" ht="29.25" customHeight="true" spans="1:9">
      <c r="A15" s="14" t="s">
        <v>283</v>
      </c>
      <c r="B15" s="14"/>
      <c r="C15" s="14"/>
      <c r="D15" s="15"/>
      <c r="E15" s="24"/>
      <c r="F15" s="25"/>
      <c r="G15" s="25"/>
      <c r="H15" s="25"/>
      <c r="I15" s="25"/>
    </row>
    <row r="16" s="1" customFormat="true" customHeight="true" spans="1:3">
      <c r="A16" s="2"/>
      <c r="B16" s="2"/>
      <c r="C16" s="2"/>
    </row>
  </sheetData>
  <mergeCells count="14">
    <mergeCell ref="A1:I1"/>
    <mergeCell ref="A2:I2"/>
    <mergeCell ref="A4:C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I4:I5"/>
    <mergeCell ref="D4:E5"/>
  </mergeCells>
  <printOptions horizontalCentered="true"/>
  <pageMargins left="0.826771653543307" right="0.826771653543307" top="1.18110236220472" bottom="0.590551181102362" header="0.511811023622047" footer="0.511811023622047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3"/>
  <sheetViews>
    <sheetView showZeros="0" tabSelected="1" zoomScale="80" zoomScaleNormal="80" workbookViewId="0">
      <pane xSplit="5" ySplit="5" topLeftCell="F6" activePane="bottomRight" state="frozen"/>
      <selection/>
      <selection pane="topRight"/>
      <selection pane="bottomLeft"/>
      <selection pane="bottomRight" activeCell="K26" sqref="K26"/>
    </sheetView>
  </sheetViews>
  <sheetFormatPr defaultColWidth="7.62222222222222" defaultRowHeight="12.75" customHeight="true"/>
  <cols>
    <col min="1" max="1" width="7" style="2" customWidth="true"/>
    <col min="2" max="2" width="7.37777777777778" style="2" customWidth="true"/>
    <col min="3" max="3" width="7.5" style="2" customWidth="true"/>
    <col min="4" max="4" width="31.3777777777778" style="1" customWidth="true"/>
    <col min="5" max="5" width="12" style="1" customWidth="true"/>
    <col min="6" max="6" width="23.7" style="1" customWidth="true"/>
    <col min="7" max="10" width="17.3777777777778" style="1" customWidth="true"/>
    <col min="11" max="11" width="23.1222222222222" style="1" customWidth="true"/>
    <col min="12" max="14" width="17.3777777777778" style="1" customWidth="true"/>
    <col min="15" max="15" width="29.8555555555556" style="1" customWidth="true"/>
    <col min="16" max="19" width="17.3777777777778" style="1" customWidth="true"/>
    <col min="20" max="20" width="18.5" style="1" customWidth="true"/>
    <col min="21" max="21" width="7.62222222222222" style="1"/>
    <col min="22" max="22" width="7.62222222222222" style="1" customWidth="true"/>
    <col min="23" max="16384" width="7.62222222222222" style="1"/>
  </cols>
  <sheetData>
    <row r="1" ht="29.25" customHeight="true" spans="1:20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2.25" customHeight="true" spans="1:245">
      <c r="A2" s="4" t="s">
        <v>255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15.75" customHeight="true" spans="4:24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t="30" customHeight="true" spans="1:245">
      <c r="A4" s="6" t="s">
        <v>48</v>
      </c>
      <c r="B4" s="6"/>
      <c r="C4" s="6"/>
      <c r="D4" s="7" t="s">
        <v>7</v>
      </c>
      <c r="E4" s="16"/>
      <c r="F4" s="17" t="s">
        <v>46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6" t="s">
        <v>47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ht="60" customHeight="true" spans="1:245">
      <c r="A5" s="8" t="s">
        <v>55</v>
      </c>
      <c r="B5" s="8" t="s">
        <v>56</v>
      </c>
      <c r="C5" s="8" t="s">
        <v>277</v>
      </c>
      <c r="D5" s="9"/>
      <c r="E5" s="19"/>
      <c r="F5" s="20" t="s">
        <v>278</v>
      </c>
      <c r="G5" s="21" t="s">
        <v>261</v>
      </c>
      <c r="H5" s="21" t="s">
        <v>263</v>
      </c>
      <c r="I5" s="21" t="s">
        <v>264</v>
      </c>
      <c r="J5" s="21" t="s">
        <v>265</v>
      </c>
      <c r="K5" s="21" t="s">
        <v>266</v>
      </c>
      <c r="L5" s="21" t="s">
        <v>267</v>
      </c>
      <c r="M5" s="21" t="s">
        <v>268</v>
      </c>
      <c r="N5" s="21" t="s">
        <v>269</v>
      </c>
      <c r="O5" s="21" t="s">
        <v>270</v>
      </c>
      <c r="P5" s="21" t="s">
        <v>271</v>
      </c>
      <c r="Q5" s="21" t="s">
        <v>272</v>
      </c>
      <c r="R5" s="21" t="s">
        <v>273</v>
      </c>
      <c r="S5" s="21" t="s">
        <v>274</v>
      </c>
      <c r="T5" s="2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ht="26.25" customHeight="true" spans="1:245">
      <c r="A6" s="10"/>
      <c r="B6" s="10"/>
      <c r="C6" s="10"/>
      <c r="D6" s="11" t="s">
        <v>57</v>
      </c>
      <c r="E6" s="11"/>
      <c r="F6" s="22">
        <f>F7+F10</f>
        <v>14307300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7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ht="26.25" customHeight="true" spans="1:245">
      <c r="A7" s="6" t="s">
        <v>279</v>
      </c>
      <c r="B7" s="6"/>
      <c r="C7" s="6"/>
      <c r="D7" s="12" t="s">
        <v>280</v>
      </c>
      <c r="E7" s="12"/>
      <c r="F7" s="22">
        <f>F8</f>
        <v>3307300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7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ht="26.25" customHeight="true" spans="1:245">
      <c r="A8" s="10"/>
      <c r="B8" s="10" t="s">
        <v>142</v>
      </c>
      <c r="C8" s="10"/>
      <c r="D8" s="13" t="s">
        <v>281</v>
      </c>
      <c r="E8" s="13"/>
      <c r="F8" s="23">
        <f>F9</f>
        <v>3307300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7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ht="26.25" customHeight="true" spans="1:245">
      <c r="A9" s="10"/>
      <c r="B9" s="10"/>
      <c r="C9" s="10" t="s">
        <v>65</v>
      </c>
      <c r="D9" s="13" t="s">
        <v>285</v>
      </c>
      <c r="E9" s="13"/>
      <c r="F9" s="23">
        <f>SUM(G9:S9)</f>
        <v>3307300</v>
      </c>
      <c r="G9" s="23">
        <v>300000</v>
      </c>
      <c r="H9" s="23">
        <v>100000</v>
      </c>
      <c r="I9" s="23">
        <v>120000</v>
      </c>
      <c r="J9" s="23">
        <v>150000</v>
      </c>
      <c r="K9" s="23">
        <v>6000</v>
      </c>
      <c r="L9" s="23">
        <v>650000</v>
      </c>
      <c r="M9" s="23">
        <v>83300</v>
      </c>
      <c r="N9" s="23">
        <v>250000</v>
      </c>
      <c r="O9" s="23">
        <v>455000</v>
      </c>
      <c r="P9" s="23">
        <v>305000</v>
      </c>
      <c r="Q9" s="23">
        <v>873000</v>
      </c>
      <c r="R9" s="23">
        <v>15000</v>
      </c>
      <c r="S9" s="23"/>
      <c r="T9" s="27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="1" customFormat="true" ht="26.25" customHeight="true" spans="1:245">
      <c r="A10" s="6" t="s">
        <v>286</v>
      </c>
      <c r="B10" s="6"/>
      <c r="C10" s="6"/>
      <c r="D10" s="12" t="s">
        <v>287</v>
      </c>
      <c r="E10" s="12"/>
      <c r="F10" s="22">
        <f>F11</f>
        <v>11000000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7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s="1" customFormat="true" ht="26.25" customHeight="true" spans="1:245">
      <c r="A11" s="10"/>
      <c r="B11" s="10" t="s">
        <v>99</v>
      </c>
      <c r="C11" s="10"/>
      <c r="D11" s="13" t="s">
        <v>288</v>
      </c>
      <c r="E11" s="13"/>
      <c r="F11" s="23">
        <f>F12</f>
        <v>11000000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7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</row>
    <row r="12" ht="26.25" customHeight="true" spans="1:245">
      <c r="A12" s="10"/>
      <c r="B12" s="10"/>
      <c r="C12" s="10" t="s">
        <v>84</v>
      </c>
      <c r="D12" s="13" t="s">
        <v>289</v>
      </c>
      <c r="E12" s="13"/>
      <c r="F12" s="23">
        <f>SUM(G12:S12)</f>
        <v>11000000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11000000</v>
      </c>
      <c r="T12" s="2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</row>
    <row r="13" s="1" customFormat="true" ht="29.25" customHeight="true" spans="1:31">
      <c r="A13" s="14" t="s">
        <v>283</v>
      </c>
      <c r="B13" s="14"/>
      <c r="C13" s="14"/>
      <c r="D13" s="15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</sheetData>
  <mergeCells count="12">
    <mergeCell ref="A1:T1"/>
    <mergeCell ref="A4:C4"/>
    <mergeCell ref="F4:S4"/>
    <mergeCell ref="D6:E6"/>
    <mergeCell ref="D7:E7"/>
    <mergeCell ref="D8:E8"/>
    <mergeCell ref="D9:E9"/>
    <mergeCell ref="D10:E10"/>
    <mergeCell ref="D11:E11"/>
    <mergeCell ref="D12:E12"/>
    <mergeCell ref="T4:T5"/>
    <mergeCell ref="D4:E5"/>
  </mergeCells>
  <printOptions horizontalCentered="true"/>
  <pageMargins left="0.236220472440945" right="0.236220472440945" top="1.18110236220472" bottom="0.590551181102362" header="0.511811023622047" footer="0.511811023622047"/>
  <pageSetup paperSize="9" scale="46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WTFQPVQ</vt:lpstr>
      <vt:lpstr>部门预算总表</vt:lpstr>
      <vt:lpstr>基本支出经济分类</vt:lpstr>
      <vt:lpstr>项目支出经济分类</vt:lpstr>
      <vt:lpstr>基本支出功能分类</vt:lpstr>
      <vt:lpstr>项目支出功能分类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白鑫蕊</dc:creator>
  <cp:lastModifiedBy>greatwall</cp:lastModifiedBy>
  <dcterms:created xsi:type="dcterms:W3CDTF">2016-02-18T18:32:00Z</dcterms:created>
  <cp:lastPrinted>2021-02-01T18:19:00Z</cp:lastPrinted>
  <dcterms:modified xsi:type="dcterms:W3CDTF">2022-12-09T14:36:58Z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ubyTemplateID">
    <vt:lpwstr>14</vt:lpwstr>
  </property>
  <property fmtid="{D5CDD505-2E9C-101B-9397-08002B2CF9AE}" pid="4" name="ICV">
    <vt:lpwstr>41E858062E8644F1A0130C68C186A7D4</vt:lpwstr>
  </property>
</Properties>
</file>